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610" yWindow="-210" windowWidth="13365" windowHeight="12210"/>
  </bookViews>
  <sheets>
    <sheet name="表18" sheetId="3" r:id="rId1"/>
    <sheet name="統計圖" sheetId="4" r:id="rId2"/>
  </sheets>
  <definedNames>
    <definedName name="_xlnm.Print_Area" localSheetId="0">表18!$A$1:$G$43</definedName>
  </definedNames>
  <calcPr calcId="145621"/>
</workbook>
</file>

<file path=xl/calcChain.xml><?xml version="1.0" encoding="utf-8"?>
<calcChain xmlns="http://schemas.openxmlformats.org/spreadsheetml/2006/main">
  <c r="C3" i="4" l="1"/>
  <c r="C9" i="4" l="1"/>
  <c r="C7" i="4" l="1"/>
  <c r="C12" i="4"/>
  <c r="C10" i="4"/>
  <c r="C6" i="4"/>
  <c r="C4" i="4"/>
  <c r="G31" i="3"/>
  <c r="E31" i="3"/>
  <c r="C31" i="3"/>
  <c r="G26" i="3"/>
  <c r="E26" i="3"/>
  <c r="C26" i="3"/>
  <c r="C21" i="3" l="1"/>
  <c r="C24" i="3" s="1"/>
  <c r="G21" i="3"/>
  <c r="G24" i="3" s="1"/>
  <c r="E21" i="3"/>
  <c r="E24" i="3" s="1"/>
  <c r="C8" i="4"/>
  <c r="C5" i="4" l="1"/>
  <c r="C11" i="4"/>
</calcChain>
</file>

<file path=xl/sharedStrings.xml><?xml version="1.0" encoding="utf-8"?>
<sst xmlns="http://schemas.openxmlformats.org/spreadsheetml/2006/main" count="68" uniqueCount="59">
  <si>
    <t>Others</t>
    <phoneticPr fontId="5" type="noConversion"/>
  </si>
  <si>
    <t>Drainage Channel</t>
    <phoneticPr fontId="5" type="noConversion"/>
  </si>
  <si>
    <t xml:space="preserve"> </t>
    <phoneticPr fontId="5" type="noConversion"/>
  </si>
  <si>
    <t>(M)</t>
    <phoneticPr fontId="5" type="noConversion"/>
  </si>
  <si>
    <r>
      <t>排水路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公尺</t>
    </r>
    <r>
      <rPr>
        <sz val="9"/>
        <rFont val="Times New Roman"/>
        <family val="1"/>
      </rPr>
      <t>)</t>
    </r>
    <phoneticPr fontId="3" type="noConversion"/>
  </si>
  <si>
    <r>
      <t>其他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處</t>
    </r>
    <r>
      <rPr>
        <sz val="9"/>
        <rFont val="Times New Roman"/>
        <family val="1"/>
      </rPr>
      <t>)</t>
    </r>
    <phoneticPr fontId="3" type="noConversion"/>
  </si>
  <si>
    <r>
      <t>年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別、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機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關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別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及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縣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市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 xml:space="preserve">別
</t>
    </r>
    <r>
      <rPr>
        <sz val="9"/>
        <rFont val="Times New Roman"/>
        <family val="1"/>
      </rPr>
      <t>Year, Executing Units  &amp; County</t>
    </r>
    <phoneticPr fontId="13" type="noConversion"/>
  </si>
  <si>
    <r>
      <t xml:space="preserve">豪雨災害
</t>
    </r>
    <r>
      <rPr>
        <b/>
        <sz val="9"/>
        <rFont val="Times New Roman"/>
        <family val="1"/>
      </rPr>
      <t>Storm Damage</t>
    </r>
    <phoneticPr fontId="3" type="noConversion"/>
  </si>
  <si>
    <t>資料來源：經濟部水利署公務統計報表。</t>
    <phoneticPr fontId="3" type="noConversion"/>
  </si>
  <si>
    <r>
      <t>Data Source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Statistical Reports,WRA,MOEA.</t>
    </r>
    <phoneticPr fontId="3" type="noConversion"/>
  </si>
  <si>
    <r>
      <t>民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國</t>
    </r>
    <r>
      <rPr>
        <b/>
        <sz val="10"/>
        <rFont val="Times New Roman"/>
        <family val="1"/>
      </rPr>
      <t xml:space="preserve"> 99 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  2010</t>
    </r>
    <phoneticPr fontId="5" type="noConversion"/>
  </si>
  <si>
    <r>
      <t>民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國</t>
    </r>
    <r>
      <rPr>
        <b/>
        <sz val="10"/>
        <rFont val="Times New Roman"/>
        <family val="1"/>
      </rPr>
      <t>100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  2011</t>
    </r>
    <phoneticPr fontId="5" type="noConversion"/>
  </si>
  <si>
    <r>
      <t>一、按承辦機構分</t>
    </r>
    <r>
      <rPr>
        <b/>
        <sz val="9"/>
        <rFont val="Times New Roman"/>
        <family val="1"/>
      </rPr>
      <t xml:space="preserve">  By Executing Units</t>
    </r>
    <phoneticPr fontId="3" type="noConversion"/>
  </si>
  <si>
    <r>
      <t>二、按災害別分</t>
    </r>
    <r>
      <rPr>
        <b/>
        <sz val="9"/>
        <rFont val="Times New Roman"/>
        <family val="1"/>
      </rPr>
      <t xml:space="preserve">  By Damages</t>
    </r>
    <phoneticPr fontId="3" type="noConversion"/>
  </si>
  <si>
    <t xml:space="preserve"> </t>
  </si>
  <si>
    <r>
      <t>水門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座</t>
    </r>
    <r>
      <rPr>
        <sz val="9"/>
        <rFont val="Times New Roman"/>
        <family val="1"/>
      </rPr>
      <t>)</t>
    </r>
    <phoneticPr fontId="3" type="noConversion"/>
  </si>
  <si>
    <r>
      <t xml:space="preserve">  </t>
    </r>
    <r>
      <rPr>
        <b/>
        <sz val="9"/>
        <rFont val="標楷體"/>
        <family val="4"/>
        <charset val="136"/>
      </rPr>
      <t>水</t>
    </r>
    <r>
      <rPr>
        <b/>
        <sz val="9"/>
        <rFont val="Times New Roman"/>
        <family val="1"/>
      </rPr>
      <t xml:space="preserve">  </t>
    </r>
    <r>
      <rPr>
        <b/>
        <sz val="9"/>
        <rFont val="標楷體"/>
        <family val="4"/>
        <charset val="136"/>
      </rPr>
      <t>利</t>
    </r>
    <r>
      <rPr>
        <b/>
        <sz val="9"/>
        <rFont val="Times New Roman"/>
        <family val="1"/>
      </rPr>
      <t xml:space="preserve">  </t>
    </r>
    <r>
      <rPr>
        <b/>
        <sz val="9"/>
        <rFont val="標楷體"/>
        <family val="4"/>
        <charset val="136"/>
      </rPr>
      <t>署</t>
    </r>
    <r>
      <rPr>
        <b/>
        <sz val="9"/>
        <rFont val="Times New Roman"/>
        <family val="1"/>
      </rPr>
      <t xml:space="preserve">  </t>
    </r>
    <r>
      <rPr>
        <b/>
        <sz val="9"/>
        <rFont val="標楷體"/>
        <family val="4"/>
        <charset val="136"/>
      </rPr>
      <t>辦</t>
    </r>
    <r>
      <rPr>
        <b/>
        <sz val="9"/>
        <rFont val="Times New Roman"/>
        <family val="1"/>
      </rPr>
      <t xml:space="preserve">  WRA,MOEA</t>
    </r>
    <phoneticPr fontId="15" type="noConversion"/>
  </si>
  <si>
    <r>
      <t xml:space="preserve">  </t>
    </r>
    <r>
      <rPr>
        <b/>
        <sz val="9"/>
        <rFont val="標楷體"/>
        <family val="4"/>
        <charset val="136"/>
      </rPr>
      <t>直轄市、</t>
    </r>
    <r>
      <rPr>
        <b/>
        <sz val="9"/>
        <rFont val="Times New Roman"/>
        <family val="1"/>
      </rPr>
      <t xml:space="preserve"> </t>
    </r>
    <r>
      <rPr>
        <b/>
        <sz val="9"/>
        <rFont val="標楷體"/>
        <family val="4"/>
        <charset val="136"/>
      </rPr>
      <t xml:space="preserve">縣市政府辦
</t>
    </r>
    <r>
      <rPr>
        <b/>
        <sz val="9"/>
        <rFont val="Times New Roman"/>
        <family val="1"/>
      </rPr>
      <t xml:space="preserve">Municipal and County Governments                                                                                                                                                                                                                                </t>
    </r>
    <phoneticPr fontId="15" type="noConversion"/>
  </si>
  <si>
    <r>
      <t>民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國</t>
    </r>
    <r>
      <rPr>
        <b/>
        <sz val="10"/>
        <rFont val="Times New Roman"/>
        <family val="1"/>
      </rPr>
      <t>101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  2012</t>
    </r>
    <r>
      <rPr>
        <sz val="12"/>
        <rFont val="新細明體"/>
        <family val="1"/>
        <charset val="136"/>
      </rPr>
      <t/>
    </r>
    <phoneticPr fontId="5" type="noConversion"/>
  </si>
  <si>
    <r>
      <t>民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國</t>
    </r>
    <r>
      <rPr>
        <b/>
        <sz val="10"/>
        <rFont val="Times New Roman"/>
        <family val="1"/>
      </rPr>
      <t>102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  2013</t>
    </r>
    <phoneticPr fontId="5" type="noConversion"/>
  </si>
  <si>
    <t xml:space="preserve"> (Set)</t>
    <phoneticPr fontId="5" type="noConversion"/>
  </si>
  <si>
    <t xml:space="preserve">Gate </t>
    <phoneticPr fontId="5" type="noConversion"/>
  </si>
  <si>
    <r>
      <t>民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國</t>
    </r>
    <r>
      <rPr>
        <b/>
        <sz val="10"/>
        <rFont val="Times New Roman"/>
        <family val="1"/>
      </rPr>
      <t>103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  2014</t>
    </r>
    <phoneticPr fontId="5" type="noConversion"/>
  </si>
  <si>
    <t>總計</t>
    <phoneticPr fontId="3" type="noConversion"/>
  </si>
  <si>
    <t>區域排水設施受損情形─排水路</t>
    <phoneticPr fontId="3" type="noConversion"/>
  </si>
  <si>
    <r>
      <t>民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  2015</t>
    </r>
    <phoneticPr fontId="5" type="noConversion"/>
  </si>
  <si>
    <r>
      <t>民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  2016</t>
    </r>
    <r>
      <rPr>
        <sz val="12"/>
        <rFont val="新細明體"/>
        <family val="1"/>
        <charset val="136"/>
      </rPr>
      <t/>
    </r>
    <phoneticPr fontId="5" type="noConversion"/>
  </si>
  <si>
    <r>
      <t>民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  2017</t>
    </r>
    <phoneticPr fontId="5" type="noConversion"/>
  </si>
  <si>
    <r>
      <t>民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  2018</t>
    </r>
    <phoneticPr fontId="5" type="noConversion"/>
  </si>
  <si>
    <r>
      <t>表</t>
    </r>
    <r>
      <rPr>
        <b/>
        <sz val="16"/>
        <rFont val="Times New Roman"/>
        <family val="1"/>
      </rPr>
      <t xml:space="preserve">18  </t>
    </r>
    <r>
      <rPr>
        <b/>
        <sz val="16"/>
        <rFont val="標楷體"/>
        <family val="4"/>
        <charset val="136"/>
      </rPr>
      <t>區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域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排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水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設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施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損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毀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數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量</t>
    </r>
    <phoneticPr fontId="3" type="noConversion"/>
  </si>
  <si>
    <t>Table 18. Damages on Regional Drainage Works</t>
    <phoneticPr fontId="5" type="noConversion"/>
  </si>
  <si>
    <r>
      <t>民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  2019</t>
    </r>
    <r>
      <rPr>
        <sz val="12"/>
        <color theme="1"/>
        <rFont val="新細明體"/>
        <family val="2"/>
        <charset val="136"/>
        <scheme val="minor"/>
      </rPr>
      <t/>
    </r>
    <phoneticPr fontId="5" type="noConversion"/>
  </si>
  <si>
    <r>
      <t>民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  2020</t>
    </r>
    <r>
      <rPr>
        <sz val="12"/>
        <color theme="1"/>
        <rFont val="新細明體"/>
        <family val="2"/>
        <charset val="136"/>
        <scheme val="minor"/>
      </rPr>
      <t/>
    </r>
    <phoneticPr fontId="5" type="noConversion"/>
  </si>
  <si>
    <r>
      <t>民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  2021</t>
    </r>
    <phoneticPr fontId="5" type="noConversion"/>
  </si>
  <si>
    <r>
      <t xml:space="preserve">颱風災害
</t>
    </r>
    <r>
      <rPr>
        <b/>
        <sz val="9"/>
        <rFont val="Times New Roman"/>
        <family val="1"/>
      </rPr>
      <t>Typhoon Damage</t>
    </r>
    <phoneticPr fontId="3" type="noConversion"/>
  </si>
  <si>
    <r>
      <t>8</t>
    </r>
    <r>
      <rPr>
        <sz val="9"/>
        <rFont val="標楷體"/>
        <family val="4"/>
        <charset val="136"/>
      </rPr>
      <t xml:space="preserve">月豪雨
</t>
    </r>
    <r>
      <rPr>
        <sz val="9"/>
        <rFont val="Times New Roman"/>
        <family val="1"/>
      </rPr>
      <t>August Storm</t>
    </r>
    <phoneticPr fontId="3" type="noConversion"/>
  </si>
  <si>
    <r>
      <t>7</t>
    </r>
    <r>
      <rPr>
        <sz val="9"/>
        <rFont val="標楷體"/>
        <family val="4"/>
        <charset val="136"/>
      </rPr>
      <t xml:space="preserve">月豪雨
</t>
    </r>
    <r>
      <rPr>
        <sz val="9"/>
        <rFont val="Times New Roman"/>
        <family val="1"/>
      </rPr>
      <t>July Storm</t>
    </r>
    <phoneticPr fontId="3" type="noConversion"/>
  </si>
  <si>
    <r>
      <t>7</t>
    </r>
    <r>
      <rPr>
        <sz val="9"/>
        <rFont val="標楷體"/>
        <family val="4"/>
        <charset val="136"/>
      </rPr>
      <t>月豪雨</t>
    </r>
    <phoneticPr fontId="3" type="noConversion"/>
  </si>
  <si>
    <r>
      <t>6</t>
    </r>
    <r>
      <rPr>
        <sz val="9"/>
        <rFont val="標楷體"/>
        <family val="4"/>
        <charset val="136"/>
      </rPr>
      <t xml:space="preserve">月豪雨
</t>
    </r>
    <r>
      <rPr>
        <sz val="9"/>
        <rFont val="Times New Roman"/>
        <family val="1"/>
      </rPr>
      <t>June Storm</t>
    </r>
    <phoneticPr fontId="3" type="noConversion"/>
  </si>
  <si>
    <r>
      <t>民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國</t>
    </r>
    <r>
      <rPr>
        <b/>
        <sz val="10"/>
        <rFont val="Times New Roman"/>
        <family val="1"/>
      </rPr>
      <t>111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  2022</t>
    </r>
    <r>
      <rPr>
        <sz val="12"/>
        <color theme="1"/>
        <rFont val="新細明體"/>
        <family val="2"/>
        <charset val="136"/>
        <scheme val="minor"/>
      </rPr>
      <t/>
    </r>
    <phoneticPr fontId="5" type="noConversion"/>
  </si>
  <si>
    <r>
      <t>3</t>
    </r>
    <r>
      <rPr>
        <sz val="9"/>
        <rFont val="標楷體"/>
        <family val="4"/>
        <charset val="136"/>
      </rPr>
      <t xml:space="preserve">月豪雨
</t>
    </r>
    <r>
      <rPr>
        <sz val="9"/>
        <rFont val="Times New Roman"/>
        <family val="1"/>
      </rPr>
      <t>March Storm</t>
    </r>
    <phoneticPr fontId="3" type="noConversion"/>
  </si>
  <si>
    <r>
      <t>5</t>
    </r>
    <r>
      <rPr>
        <sz val="9"/>
        <rFont val="標楷體"/>
        <family val="4"/>
        <charset val="136"/>
      </rPr>
      <t xml:space="preserve">月豪雨
</t>
    </r>
    <r>
      <rPr>
        <sz val="9"/>
        <rFont val="Times New Roman"/>
        <family val="1"/>
      </rPr>
      <t>May Storm</t>
    </r>
    <phoneticPr fontId="3" type="noConversion"/>
  </si>
  <si>
    <r>
      <t>10</t>
    </r>
    <r>
      <rPr>
        <sz val="9"/>
        <rFont val="標楷體"/>
        <family val="4"/>
        <charset val="136"/>
      </rPr>
      <t xml:space="preserve">月豪雨
</t>
    </r>
    <r>
      <rPr>
        <sz val="9"/>
        <rFont val="Times New Roman"/>
        <family val="1"/>
      </rPr>
      <t>October Storm</t>
    </r>
    <phoneticPr fontId="3" type="noConversion"/>
  </si>
  <si>
    <r>
      <t xml:space="preserve">地震災害
</t>
    </r>
    <r>
      <rPr>
        <b/>
        <sz val="9"/>
        <rFont val="Times New Roman"/>
        <family val="1"/>
      </rPr>
      <t>Earthquake Damage</t>
    </r>
    <phoneticPr fontId="3" type="noConversion"/>
  </si>
  <si>
    <t>民國111年</t>
    <phoneticPr fontId="3" type="noConversion"/>
  </si>
  <si>
    <t>軒嵐諾颱風</t>
    <phoneticPr fontId="5" type="noConversion"/>
  </si>
  <si>
    <t>尼莎颱風</t>
    <phoneticPr fontId="5" type="noConversion"/>
  </si>
  <si>
    <r>
      <t>3</t>
    </r>
    <r>
      <rPr>
        <sz val="9"/>
        <rFont val="標楷體"/>
        <family val="4"/>
        <charset val="136"/>
      </rPr>
      <t>月豪雨</t>
    </r>
    <phoneticPr fontId="3" type="noConversion"/>
  </si>
  <si>
    <r>
      <t>5</t>
    </r>
    <r>
      <rPr>
        <sz val="9"/>
        <rFont val="標楷體"/>
        <family val="4"/>
        <charset val="136"/>
      </rPr>
      <t>月豪雨</t>
    </r>
    <phoneticPr fontId="3" type="noConversion"/>
  </si>
  <si>
    <r>
      <t>6</t>
    </r>
    <r>
      <rPr>
        <sz val="9"/>
        <rFont val="標楷體"/>
        <family val="4"/>
        <charset val="136"/>
      </rPr>
      <t>月豪雨</t>
    </r>
    <phoneticPr fontId="3" type="noConversion"/>
  </si>
  <si>
    <r>
      <t>8</t>
    </r>
    <r>
      <rPr>
        <sz val="9"/>
        <rFont val="標楷體"/>
        <family val="4"/>
        <charset val="136"/>
      </rPr>
      <t>月豪雨</t>
    </r>
    <phoneticPr fontId="3" type="noConversion"/>
  </si>
  <si>
    <r>
      <t>0918</t>
    </r>
    <r>
      <rPr>
        <sz val="9"/>
        <rFont val="細明體"/>
        <family val="3"/>
        <charset val="136"/>
      </rPr>
      <t>地震</t>
    </r>
    <phoneticPr fontId="3" type="noConversion"/>
  </si>
  <si>
    <t>奈格颱風</t>
    <phoneticPr fontId="5" type="noConversion"/>
  </si>
  <si>
    <r>
      <t>10</t>
    </r>
    <r>
      <rPr>
        <sz val="9"/>
        <rFont val="標楷體"/>
        <family val="4"/>
        <charset val="136"/>
      </rPr>
      <t>月豪雨</t>
    </r>
    <phoneticPr fontId="3" type="noConversion"/>
  </si>
  <si>
    <r>
      <t>註：總數與細項和不符係四捨五入之故</t>
    </r>
    <r>
      <rPr>
        <sz val="11"/>
        <rFont val="標楷體"/>
        <family val="4"/>
        <charset val="136"/>
      </rPr>
      <t>。</t>
    </r>
  </si>
  <si>
    <r>
      <rPr>
        <sz val="9"/>
        <rFont val="標楷體"/>
        <family val="4"/>
        <charset val="136"/>
      </rPr>
      <t xml:space="preserve">軒嵐諾颱風
</t>
    </r>
    <r>
      <rPr>
        <sz val="9"/>
        <rFont val="Times New Roman"/>
        <family val="1"/>
      </rPr>
      <t xml:space="preserve">Hinnamnor Typhoon </t>
    </r>
    <phoneticPr fontId="5" type="noConversion"/>
  </si>
  <si>
    <r>
      <rPr>
        <sz val="9"/>
        <rFont val="標楷體"/>
        <family val="4"/>
        <charset val="136"/>
      </rPr>
      <t xml:space="preserve">尼莎颱風
</t>
    </r>
    <r>
      <rPr>
        <sz val="9"/>
        <rFont val="Times New Roman"/>
        <family val="1"/>
      </rPr>
      <t xml:space="preserve">Nesat Typhoon </t>
    </r>
    <phoneticPr fontId="5" type="noConversion"/>
  </si>
  <si>
    <r>
      <rPr>
        <sz val="9"/>
        <rFont val="標楷體"/>
        <family val="4"/>
        <charset val="136"/>
      </rPr>
      <t xml:space="preserve">奈格颱風
</t>
    </r>
    <r>
      <rPr>
        <sz val="9"/>
        <rFont val="Times New Roman"/>
        <family val="1"/>
      </rPr>
      <t xml:space="preserve">Nalgae Typhoon </t>
    </r>
    <phoneticPr fontId="5" type="noConversion"/>
  </si>
  <si>
    <r>
      <t>0918</t>
    </r>
    <r>
      <rPr>
        <sz val="9"/>
        <rFont val="標楷體"/>
        <family val="4"/>
        <charset val="136"/>
      </rPr>
      <t xml:space="preserve">地震
</t>
    </r>
    <r>
      <rPr>
        <sz val="9"/>
        <rFont val="Times New Roman"/>
        <family val="1"/>
      </rPr>
      <t>0918 Earthquake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</si>
</sst>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#;\-#;&quot;-&quot;"/>
    <numFmt numFmtId="178" formatCode="0.00_ "/>
  </numFmts>
  <fonts count="2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b/>
      <sz val="9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11"/>
      <name val="華康標楷體W5"/>
      <family val="3"/>
      <charset val="136"/>
    </font>
    <font>
      <b/>
      <sz val="16"/>
      <name val="標楷體"/>
      <family val="4"/>
      <charset val="136"/>
    </font>
    <font>
      <sz val="10"/>
      <name val="新細明體"/>
      <family val="1"/>
      <charset val="136"/>
    </font>
    <font>
      <sz val="9"/>
      <name val="Times New Roman"/>
      <family val="1"/>
    </font>
    <font>
      <sz val="12"/>
      <name val="Courier"/>
      <family val="3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標楷體"/>
      <family val="4"/>
      <charset val="136"/>
    </font>
    <font>
      <b/>
      <sz val="10"/>
      <name val="Times New Roman"/>
      <family val="1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84">
    <xf numFmtId="0" fontId="0" fillId="0" borderId="0" xfId="0"/>
    <xf numFmtId="0" fontId="6" fillId="0" borderId="0" xfId="0" applyFont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0" xfId="0" applyNumberFormat="1" applyFont="1"/>
    <xf numFmtId="41" fontId="11" fillId="0" borderId="0" xfId="0" applyNumberFormat="1" applyFont="1"/>
    <xf numFmtId="41" fontId="12" fillId="0" borderId="0" xfId="0" applyNumberFormat="1" applyFont="1"/>
    <xf numFmtId="41" fontId="10" fillId="0" borderId="0" xfId="0" applyNumberFormat="1" applyFont="1" applyBorder="1"/>
    <xf numFmtId="0" fontId="6" fillId="0" borderId="0" xfId="0" applyFont="1" applyAlignment="1">
      <alignment vertical="center"/>
    </xf>
    <xf numFmtId="41" fontId="16" fillId="0" borderId="0" xfId="3" applyFont="1" applyAlignment="1">
      <alignment vertical="center"/>
    </xf>
    <xf numFmtId="0" fontId="9" fillId="0" borderId="1" xfId="0" applyFont="1" applyBorder="1" applyAlignment="1">
      <alignment vertical="top" wrapText="1"/>
    </xf>
    <xf numFmtId="0" fontId="18" fillId="0" borderId="0" xfId="0" applyFont="1"/>
    <xf numFmtId="41" fontId="19" fillId="0" borderId="0" xfId="0" applyNumberFormat="1" applyFont="1" applyBorder="1" applyAlignment="1">
      <alignment horizontal="left" vertical="center"/>
    </xf>
    <xf numFmtId="0" fontId="20" fillId="0" borderId="0" xfId="0" applyFont="1"/>
    <xf numFmtId="176" fontId="19" fillId="0" borderId="0" xfId="0" applyNumberFormat="1" applyFont="1"/>
    <xf numFmtId="0" fontId="20" fillId="0" borderId="0" xfId="1" applyFont="1" applyBorder="1" applyAlignment="1">
      <alignment vertical="center" wrapText="1"/>
    </xf>
    <xf numFmtId="41" fontId="18" fillId="0" borderId="0" xfId="0" applyNumberFormat="1" applyFont="1" applyBorder="1" applyAlignment="1">
      <alignment vertical="center"/>
    </xf>
    <xf numFmtId="41" fontId="22" fillId="0" borderId="0" xfId="0" applyNumberFormat="1" applyFont="1"/>
    <xf numFmtId="41" fontId="23" fillId="0" borderId="0" xfId="0" applyNumberFormat="1" applyFont="1" applyBorder="1" applyAlignment="1">
      <alignment horizontal="left" vertical="center"/>
    </xf>
    <xf numFmtId="41" fontId="23" fillId="0" borderId="2" xfId="0" applyNumberFormat="1" applyFont="1" applyBorder="1" applyAlignment="1">
      <alignment horizontal="left" vertical="center"/>
    </xf>
    <xf numFmtId="41" fontId="4" fillId="0" borderId="0" xfId="0" applyNumberFormat="1" applyFont="1"/>
    <xf numFmtId="41" fontId="23" fillId="0" borderId="0" xfId="0" applyNumberFormat="1" applyFont="1" applyBorder="1" applyAlignment="1">
      <alignment vertical="center"/>
    </xf>
    <xf numFmtId="0" fontId="16" fillId="0" borderId="1" xfId="1" applyFont="1" applyBorder="1" applyAlignment="1">
      <alignment vertical="center" wrapText="1"/>
    </xf>
    <xf numFmtId="41" fontId="24" fillId="0" borderId="0" xfId="0" applyNumberFormat="1" applyFont="1"/>
    <xf numFmtId="41" fontId="1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1" fontId="25" fillId="0" borderId="0" xfId="0" applyNumberFormat="1" applyFont="1"/>
    <xf numFmtId="177" fontId="26" fillId="0" borderId="1" xfId="0" applyNumberFormat="1" applyFont="1" applyBorder="1" applyAlignment="1">
      <alignment vertical="center"/>
    </xf>
    <xf numFmtId="1" fontId="23" fillId="0" borderId="1" xfId="0" applyNumberFormat="1" applyFont="1" applyBorder="1" applyAlignment="1">
      <alignment horizontal="left" vertical="center"/>
    </xf>
    <xf numFmtId="1" fontId="23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 applyBorder="1"/>
    <xf numFmtId="0" fontId="0" fillId="0" borderId="0" xfId="0" applyBorder="1"/>
    <xf numFmtId="41" fontId="11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4" fillId="0" borderId="0" xfId="0" applyNumberFormat="1" applyFont="1" applyBorder="1"/>
    <xf numFmtId="0" fontId="16" fillId="0" borderId="9" xfId="0" applyFont="1" applyBorder="1" applyAlignment="1">
      <alignment vertical="top" wrapText="1"/>
    </xf>
    <xf numFmtId="41" fontId="16" fillId="0" borderId="9" xfId="0" applyNumberFormat="1" applyFont="1" applyBorder="1"/>
    <xf numFmtId="0" fontId="6" fillId="0" borderId="10" xfId="0" applyFont="1" applyBorder="1"/>
    <xf numFmtId="41" fontId="4" fillId="0" borderId="10" xfId="0" applyNumberFormat="1" applyFont="1" applyBorder="1" applyAlignment="1">
      <alignment vertical="center"/>
    </xf>
    <xf numFmtId="178" fontId="0" fillId="0" borderId="0" xfId="0" applyNumberFormat="1"/>
    <xf numFmtId="41" fontId="16" fillId="0" borderId="0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 indent="1"/>
    </xf>
    <xf numFmtId="41" fontId="16" fillId="0" borderId="0" xfId="0" applyNumberFormat="1" applyFont="1" applyAlignment="1">
      <alignment vertical="center"/>
    </xf>
    <xf numFmtId="3" fontId="16" fillId="0" borderId="0" xfId="0" applyNumberFormat="1" applyFont="1" applyBorder="1"/>
    <xf numFmtId="0" fontId="16" fillId="0" borderId="0" xfId="0" applyFont="1" applyBorder="1" applyAlignment="1"/>
    <xf numFmtId="41" fontId="24" fillId="0" borderId="0" xfId="0" applyNumberFormat="1" applyFont="1" applyBorder="1"/>
    <xf numFmtId="41" fontId="24" fillId="0" borderId="8" xfId="0" applyNumberFormat="1" applyFont="1" applyBorder="1"/>
    <xf numFmtId="41" fontId="16" fillId="0" borderId="8" xfId="0" applyNumberFormat="1" applyFont="1" applyBorder="1" applyAlignment="1">
      <alignment vertical="center"/>
    </xf>
    <xf numFmtId="41" fontId="16" fillId="0" borderId="8" xfId="0" applyNumberFormat="1" applyFont="1" applyBorder="1" applyAlignment="1">
      <alignment horizontal="left" vertical="center"/>
    </xf>
    <xf numFmtId="41" fontId="23" fillId="0" borderId="2" xfId="2" applyNumberFormat="1" applyFont="1" applyFill="1" applyBorder="1" applyAlignment="1">
      <alignment vertical="center"/>
    </xf>
    <xf numFmtId="41" fontId="23" fillId="0" borderId="0" xfId="2" applyNumberFormat="1" applyFont="1" applyFill="1" applyBorder="1" applyAlignment="1">
      <alignment vertical="center"/>
    </xf>
    <xf numFmtId="41" fontId="23" fillId="0" borderId="0" xfId="3" applyFont="1" applyFill="1" applyAlignment="1">
      <alignment vertical="center"/>
    </xf>
    <xf numFmtId="41" fontId="23" fillId="0" borderId="0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 wrapText="1" indent="1"/>
    </xf>
    <xf numFmtId="41" fontId="16" fillId="2" borderId="0" xfId="0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vertical="center"/>
    </xf>
    <xf numFmtId="176" fontId="18" fillId="0" borderId="0" xfId="0" applyNumberFormat="1" applyFont="1"/>
    <xf numFmtId="0" fontId="16" fillId="0" borderId="1" xfId="0" applyFont="1" applyBorder="1" applyAlignment="1">
      <alignment vertical="top" wrapText="1"/>
    </xf>
    <xf numFmtId="0" fontId="16" fillId="0" borderId="9" xfId="0" applyFont="1" applyBorder="1" applyAlignment="1">
      <alignment horizontal="left" vertical="top" wrapText="1" indent="1"/>
    </xf>
    <xf numFmtId="41" fontId="16" fillId="0" borderId="0" xfId="0" applyNumberFormat="1" applyFont="1" applyBorder="1"/>
    <xf numFmtId="41" fontId="16" fillId="0" borderId="9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7" fillId="0" borderId="5" xfId="3" applyNumberFormat="1" applyFont="1" applyBorder="1" applyAlignment="1">
      <alignment horizontal="center" vertical="center" wrapText="1"/>
    </xf>
    <xf numFmtId="0" fontId="16" fillId="0" borderId="1" xfId="3" applyNumberFormat="1" applyFont="1" applyBorder="1" applyAlignment="1">
      <alignment horizontal="center" vertical="center" wrapText="1"/>
    </xf>
    <xf numFmtId="0" fontId="16" fillId="0" borderId="3" xfId="3" applyNumberFormat="1" applyFont="1" applyBorder="1" applyAlignment="1">
      <alignment horizontal="center" vertical="center" wrapText="1"/>
    </xf>
    <xf numFmtId="41" fontId="16" fillId="0" borderId="2" xfId="0" applyNumberFormat="1" applyFont="1" applyBorder="1" applyAlignment="1">
      <alignment horizontal="center" vertical="center"/>
    </xf>
    <xf numFmtId="41" fontId="16" fillId="0" borderId="1" xfId="0" applyNumberFormat="1" applyFont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41" fontId="16" fillId="0" borderId="5" xfId="0" applyNumberFormat="1" applyFont="1" applyBorder="1" applyAlignment="1">
      <alignment horizontal="center" vertical="center"/>
    </xf>
    <xf numFmtId="41" fontId="16" fillId="0" borderId="7" xfId="0" applyNumberFormat="1" applyFont="1" applyBorder="1" applyAlignment="1">
      <alignment horizontal="center" vertical="center"/>
    </xf>
    <xf numFmtId="41" fontId="16" fillId="0" borderId="3" xfId="0" applyNumberFormat="1" applyFont="1" applyBorder="1" applyAlignment="1">
      <alignment horizontal="center" vertical="center"/>
    </xf>
    <xf numFmtId="41" fontId="16" fillId="0" borderId="8" xfId="0" applyNumberFormat="1" applyFont="1" applyBorder="1" applyAlignment="1">
      <alignment horizontal="center" vertical="center"/>
    </xf>
    <xf numFmtId="177" fontId="14" fillId="0" borderId="0" xfId="0" applyNumberFormat="1" applyFont="1" applyFill="1" applyAlignment="1">
      <alignment horizontal="center" wrapText="1"/>
    </xf>
    <xf numFmtId="177" fontId="21" fillId="0" borderId="0" xfId="0" applyNumberFormat="1" applyFont="1" applyFill="1" applyAlignment="1">
      <alignment horizontal="center" wrapText="1"/>
    </xf>
    <xf numFmtId="41" fontId="22" fillId="0" borderId="0" xfId="0" applyNumberFormat="1" applyFont="1" applyBorder="1" applyAlignment="1">
      <alignment horizontal="center" vertical="top"/>
    </xf>
    <xf numFmtId="41" fontId="16" fillId="0" borderId="0" xfId="0" applyNumberFormat="1" applyFont="1" applyBorder="1" applyAlignment="1">
      <alignment horizontal="center" vertical="center"/>
    </xf>
    <xf numFmtId="41" fontId="16" fillId="0" borderId="4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top" wrapText="1" indent="1"/>
    </xf>
  </cellXfs>
  <cellStyles count="4">
    <cellStyle name="一般" xfId="0" builtinId="0"/>
    <cellStyle name="一般_16" xfId="1"/>
    <cellStyle name="千分位" xfId="2" builtinId="3"/>
    <cellStyle name="千分位[0]" xfId="3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>
                <a:latin typeface="標楷體" pitchFamily="65" charset="-120"/>
                <a:ea typeface="標楷體" pitchFamily="65" charset="-120"/>
              </a:rPr>
              <a:t>圖</a:t>
            </a:r>
            <a:r>
              <a:rPr lang="en-US">
                <a:latin typeface="標楷體" pitchFamily="65" charset="-120"/>
                <a:ea typeface="標楷體" pitchFamily="65" charset="-120"/>
              </a:rPr>
              <a:t>9</a:t>
            </a:r>
            <a:r>
              <a:rPr lang="zh-TW">
                <a:latin typeface="標楷體" pitchFamily="65" charset="-120"/>
                <a:ea typeface="標楷體" pitchFamily="65" charset="-120"/>
              </a:rPr>
              <a:t>  區域排水設施受損情形─排水路</a:t>
            </a:r>
          </a:p>
          <a:p>
            <a:pPr>
              <a:defRPr/>
            </a:pPr>
            <a:r>
              <a:rPr lang="zh-TW" sz="1200" b="0">
                <a:latin typeface="標楷體" pitchFamily="65" charset="-120"/>
                <a:ea typeface="標楷體" pitchFamily="65" charset="-120"/>
              </a:rPr>
              <a:t>民國</a:t>
            </a:r>
            <a:r>
              <a:rPr lang="en-US" sz="1200" b="0">
                <a:latin typeface="標楷體" pitchFamily="65" charset="-120"/>
                <a:ea typeface="標楷體" pitchFamily="65" charset="-120"/>
              </a:rPr>
              <a:t>11</a:t>
            </a:r>
            <a:r>
              <a:rPr lang="en-US" altLang="zh-TW" sz="1200" b="0">
                <a:latin typeface="標楷體" pitchFamily="65" charset="-120"/>
                <a:ea typeface="標楷體" pitchFamily="65" charset="-120"/>
              </a:rPr>
              <a:t>1</a:t>
            </a:r>
            <a:r>
              <a:rPr lang="zh-TW" sz="1200" b="0">
                <a:latin typeface="標楷體" pitchFamily="65" charset="-120"/>
                <a:ea typeface="標楷體" pitchFamily="65" charset="-120"/>
              </a:rPr>
              <a:t>年</a:t>
            </a:r>
          </a:p>
        </c:rich>
      </c:tx>
      <c:layout>
        <c:manualLayout>
          <c:xMode val="edge"/>
          <c:yMode val="edge"/>
          <c:x val="0.12530822536071881"/>
          <c:y val="6.2236549110448866E-3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1030180857436"/>
          <c:y val="0.34858310487369987"/>
          <c:w val="0.84205184753544382"/>
          <c:h val="0.4817358632330869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0.2221798201150782"/>
                  <c:y val="4.41095904451727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/>
                      <a:t>0918</a:t>
                    </a:r>
                    <a:r>
                      <a:rPr lang="zh-TW" altLang="en-US"/>
                      <a:t>地震
</a:t>
                    </a:r>
                    <a:r>
                      <a:rPr lang="en-US" altLang="zh-TW"/>
                      <a:t>33.88%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4093756798918652"/>
                  <c:y val="-0.23220987410730987"/>
                </c:manualLayout>
              </c:layout>
              <c:tx>
                <c:rich>
                  <a:bodyPr/>
                  <a:lstStyle/>
                  <a:p>
                    <a:r>
                      <a:rPr lang="en-US" altLang="zh-TW"/>
                      <a:t>5</a:t>
                    </a:r>
                    <a:r>
                      <a:rPr lang="zh-TW" altLang="en-US"/>
                      <a:t>月豪雨
</a:t>
                    </a:r>
                    <a:r>
                      <a:rPr lang="en-US" altLang="zh-TW"/>
                      <a:t>20.43%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7207645340628719"/>
                  <c:y val="-0.179013101757065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849287357598819"/>
                  <c:y val="1.216928505354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621482499872701E-2"/>
                  <c:y val="-3.393875255283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3.4964148000018514E-3"/>
                  <c:y val="-7.31937999195393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7763335138663221E-2"/>
                  <c:y val="-1.98112506502192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5.1671874349039706E-2"/>
                  <c:y val="-5.68587557302570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327116517842677"/>
                  <c:y val="-6.1155455563442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8584473237141655"/>
                  <c:y val="2.156549725434525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latin typeface="Times New Roman" pitchFamily="18" charset="0"/>
                    <a:ea typeface="標楷體" pitchFamily="65" charset="-120"/>
                    <a:cs typeface="Times New Roman" pitchFamily="18" charset="0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統計圖!$A$3:$A$12</c:f>
              <c:strCache>
                <c:ptCount val="10"/>
                <c:pt idx="0">
                  <c:v>0918地震</c:v>
                </c:pt>
                <c:pt idx="1">
                  <c:v>5月豪雨</c:v>
                </c:pt>
                <c:pt idx="2">
                  <c:v>尼莎颱風</c:v>
                </c:pt>
                <c:pt idx="3">
                  <c:v>6月豪雨</c:v>
                </c:pt>
                <c:pt idx="4">
                  <c:v>8月豪雨</c:v>
                </c:pt>
                <c:pt idx="5">
                  <c:v>軒嵐諾颱風</c:v>
                </c:pt>
                <c:pt idx="6">
                  <c:v>3月豪雨</c:v>
                </c:pt>
                <c:pt idx="7">
                  <c:v>7月豪雨</c:v>
                </c:pt>
                <c:pt idx="8">
                  <c:v>奈格颱風</c:v>
                </c:pt>
                <c:pt idx="9">
                  <c:v>10月豪雨</c:v>
                </c:pt>
              </c:strCache>
            </c:strRef>
          </c:cat>
          <c:val>
            <c:numRef>
              <c:f>統計圖!$B$3:$B$12</c:f>
              <c:numCache>
                <c:formatCode>_(* #,##0_);_(* \(#,##0\);_(* "-"_);_(@_)</c:formatCode>
                <c:ptCount val="10"/>
                <c:pt idx="0">
                  <c:v>9075</c:v>
                </c:pt>
                <c:pt idx="1">
                  <c:v>5472</c:v>
                </c:pt>
                <c:pt idx="2">
                  <c:v>4155</c:v>
                </c:pt>
                <c:pt idx="3">
                  <c:v>3637</c:v>
                </c:pt>
                <c:pt idx="4">
                  <c:v>1726</c:v>
                </c:pt>
                <c:pt idx="5">
                  <c:v>1023</c:v>
                </c:pt>
                <c:pt idx="6">
                  <c:v>880</c:v>
                </c:pt>
                <c:pt idx="7">
                  <c:v>610</c:v>
                </c:pt>
                <c:pt idx="8">
                  <c:v>120</c:v>
                </c:pt>
                <c:pt idx="9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166006</xdr:rowOff>
    </xdr:from>
    <xdr:to>
      <xdr:col>6</xdr:col>
      <xdr:colOff>228600</xdr:colOff>
      <xdr:row>36</xdr:row>
      <xdr:rowOff>87086</xdr:rowOff>
    </xdr:to>
    <xdr:graphicFrame macro="">
      <xdr:nvGraphicFramePr>
        <xdr:cNvPr id="1074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0.43739</cdr:x>
      <cdr:y>0.93166</cdr:y>
    </cdr:from>
    <cdr:to>
      <cdr:x>0.98765</cdr:x>
      <cdr:y>1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2362199" y="3635830"/>
          <a:ext cx="29718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000">
              <a:effectLst/>
              <a:latin typeface="標楷體" pitchFamily="65" charset="-120"/>
              <a:ea typeface="標楷體" pitchFamily="65" charset="-120"/>
              <a:cs typeface="+mn-cs"/>
            </a:rPr>
            <a:t>註：總數與細項和不符係四捨五入之故</a:t>
          </a:r>
          <a:r>
            <a:rPr lang="zh-TW" altLang="zh-TW" sz="1100">
              <a:effectLst/>
              <a:latin typeface="標楷體" pitchFamily="65" charset="-120"/>
              <a:ea typeface="標楷體" pitchFamily="65" charset="-120"/>
              <a:cs typeface="+mn-cs"/>
            </a:rPr>
            <a:t>。</a:t>
          </a:r>
        </a:p>
        <a:p xmlns:a="http://schemas.openxmlformats.org/drawingml/2006/main">
          <a:endParaRPr lang="zh-TW" altLang="en-US" sz="1100">
            <a:latin typeface="標楷體" pitchFamily="65" charset="-120"/>
            <a:ea typeface="標楷體" pitchFamily="65" charset="-12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宣紙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25" zoomScale="115" zoomScaleNormal="115" zoomScaleSheetLayoutView="80" workbookViewId="0">
      <selection activeCell="C44" sqref="C44"/>
    </sheetView>
  </sheetViews>
  <sheetFormatPr defaultColWidth="9" defaultRowHeight="16.5"/>
  <cols>
    <col min="1" max="1" width="27.5" style="22" customWidth="1"/>
    <col min="2" max="2" width="10.375" style="22" customWidth="1"/>
    <col min="3" max="3" width="9.25" style="22" customWidth="1"/>
    <col min="4" max="4" width="7.375" style="22" customWidth="1"/>
    <col min="5" max="5" width="10.125" style="19" customWidth="1"/>
    <col min="6" max="6" width="9.75" style="19" customWidth="1"/>
    <col min="7" max="7" width="8.625" style="19" customWidth="1"/>
    <col min="8" max="8" width="11" style="6" customWidth="1"/>
    <col min="9" max="9" width="16" style="6" customWidth="1"/>
    <col min="10" max="10" width="16.375" style="6" customWidth="1"/>
    <col min="11" max="11" width="11.5" style="7" customWidth="1"/>
    <col min="12" max="12" width="10.125" style="6" customWidth="1"/>
    <col min="13" max="16384" width="9" style="6"/>
  </cols>
  <sheetData>
    <row r="1" spans="1:11" s="5" customFormat="1" ht="22.5" customHeight="1">
      <c r="A1" s="78" t="s">
        <v>29</v>
      </c>
      <c r="B1" s="79"/>
      <c r="C1" s="79"/>
      <c r="D1" s="79"/>
      <c r="E1" s="79"/>
      <c r="F1" s="79"/>
      <c r="G1" s="79"/>
      <c r="K1" s="36"/>
    </row>
    <row r="2" spans="1:11" s="5" customFormat="1" ht="17.25" customHeight="1">
      <c r="A2" s="80" t="s">
        <v>30</v>
      </c>
      <c r="B2" s="80"/>
      <c r="C2" s="80"/>
      <c r="D2" s="80"/>
      <c r="E2" s="80"/>
      <c r="F2" s="80"/>
      <c r="G2" s="80"/>
      <c r="K2" s="36"/>
    </row>
    <row r="3" spans="1:11" ht="17.100000000000001" customHeight="1">
      <c r="A3" s="68" t="s">
        <v>6</v>
      </c>
      <c r="B3" s="73" t="s">
        <v>4</v>
      </c>
      <c r="C3" s="74"/>
      <c r="D3" s="73" t="s">
        <v>15</v>
      </c>
      <c r="E3" s="74"/>
      <c r="F3" s="73" t="s">
        <v>5</v>
      </c>
      <c r="G3" s="82"/>
      <c r="H3" s="9"/>
    </row>
    <row r="4" spans="1:11" ht="17.100000000000001" customHeight="1">
      <c r="A4" s="69"/>
      <c r="B4" s="71" t="s">
        <v>1</v>
      </c>
      <c r="C4" s="72"/>
      <c r="D4" s="71" t="s">
        <v>21</v>
      </c>
      <c r="E4" s="72"/>
      <c r="F4" s="71" t="s">
        <v>0</v>
      </c>
      <c r="G4" s="81"/>
      <c r="H4" s="9"/>
    </row>
    <row r="5" spans="1:11" ht="14.25" customHeight="1">
      <c r="A5" s="70"/>
      <c r="B5" s="75" t="s">
        <v>3</v>
      </c>
      <c r="C5" s="76"/>
      <c r="D5" s="75" t="s">
        <v>20</v>
      </c>
      <c r="E5" s="76"/>
      <c r="F5" s="75" t="s">
        <v>20</v>
      </c>
      <c r="G5" s="77"/>
      <c r="H5" s="9"/>
    </row>
    <row r="6" spans="1:11" ht="20.100000000000001" hidden="1" customHeight="1">
      <c r="A6" s="29" t="s">
        <v>10</v>
      </c>
      <c r="B6" s="21"/>
      <c r="C6" s="20">
        <v>52553</v>
      </c>
      <c r="D6" s="20"/>
      <c r="E6" s="20">
        <v>1</v>
      </c>
      <c r="G6" s="20">
        <v>36</v>
      </c>
    </row>
    <row r="7" spans="1:11" ht="20.100000000000001" hidden="1" customHeight="1">
      <c r="A7" s="29" t="s">
        <v>11</v>
      </c>
      <c r="B7" s="21"/>
      <c r="C7" s="20">
        <v>20990</v>
      </c>
      <c r="D7" s="20" t="s">
        <v>14</v>
      </c>
      <c r="E7" s="20">
        <v>0</v>
      </c>
      <c r="F7" s="20" t="s">
        <v>14</v>
      </c>
      <c r="G7" s="20">
        <v>33</v>
      </c>
    </row>
    <row r="8" spans="1:11" ht="6.75" hidden="1" customHeight="1">
      <c r="A8" s="29"/>
      <c r="B8" s="21"/>
      <c r="C8" s="20"/>
      <c r="D8" s="20"/>
      <c r="E8" s="20"/>
      <c r="F8" s="20"/>
      <c r="G8" s="20"/>
    </row>
    <row r="9" spans="1:11" ht="20.100000000000001" hidden="1" customHeight="1">
      <c r="A9" s="29" t="s">
        <v>18</v>
      </c>
      <c r="B9" s="21"/>
      <c r="C9" s="20">
        <v>120125</v>
      </c>
      <c r="D9" s="20" t="s">
        <v>14</v>
      </c>
      <c r="E9" s="20">
        <v>2</v>
      </c>
      <c r="F9" s="20" t="s">
        <v>14</v>
      </c>
      <c r="G9" s="20">
        <v>182</v>
      </c>
    </row>
    <row r="10" spans="1:11" ht="20.100000000000001" customHeight="1">
      <c r="A10" s="29" t="s">
        <v>19</v>
      </c>
      <c r="B10" s="21"/>
      <c r="C10" s="20">
        <v>68697</v>
      </c>
      <c r="D10" s="20" t="s">
        <v>14</v>
      </c>
      <c r="E10" s="20">
        <v>5</v>
      </c>
      <c r="F10" s="20" t="s">
        <v>14</v>
      </c>
      <c r="G10" s="20">
        <v>15</v>
      </c>
    </row>
    <row r="11" spans="1:11" ht="20.100000000000001" customHeight="1">
      <c r="A11" s="29" t="s">
        <v>22</v>
      </c>
      <c r="B11" s="21"/>
      <c r="C11" s="20">
        <v>21021</v>
      </c>
      <c r="D11" s="20" t="s">
        <v>14</v>
      </c>
      <c r="E11" s="20">
        <v>0</v>
      </c>
      <c r="F11" s="20" t="s">
        <v>14</v>
      </c>
      <c r="G11" s="20">
        <v>18</v>
      </c>
    </row>
    <row r="12" spans="1:11" ht="20.100000000000001" customHeight="1">
      <c r="A12" s="29" t="s">
        <v>25</v>
      </c>
      <c r="B12" s="21"/>
      <c r="C12" s="20">
        <v>29934</v>
      </c>
      <c r="D12" s="20" t="s">
        <v>2</v>
      </c>
      <c r="E12" s="20">
        <v>4</v>
      </c>
      <c r="F12" s="20" t="s">
        <v>2</v>
      </c>
      <c r="G12" s="20">
        <v>13</v>
      </c>
    </row>
    <row r="13" spans="1:11" ht="20.100000000000001" customHeight="1">
      <c r="A13" s="29" t="s">
        <v>26</v>
      </c>
      <c r="B13" s="20"/>
      <c r="C13" s="20">
        <v>49009</v>
      </c>
      <c r="D13" s="20"/>
      <c r="E13" s="20">
        <v>0</v>
      </c>
      <c r="F13" s="20"/>
      <c r="G13" s="20">
        <v>87</v>
      </c>
    </row>
    <row r="14" spans="1:11" ht="5.25" customHeight="1">
      <c r="A14" s="29"/>
      <c r="B14" s="21"/>
      <c r="C14" s="20"/>
      <c r="D14" s="20"/>
      <c r="E14" s="20"/>
      <c r="F14" s="20"/>
      <c r="G14" s="20"/>
    </row>
    <row r="15" spans="1:11" ht="20.100000000000001" customHeight="1">
      <c r="A15" s="29" t="s">
        <v>27</v>
      </c>
      <c r="B15" s="21"/>
      <c r="C15" s="20">
        <v>47140.5</v>
      </c>
      <c r="D15" s="20"/>
      <c r="E15" s="20">
        <v>6</v>
      </c>
      <c r="F15" s="20"/>
      <c r="G15" s="20">
        <v>23</v>
      </c>
    </row>
    <row r="16" spans="1:11" ht="20.100000000000001" customHeight="1">
      <c r="A16" s="29" t="s">
        <v>28</v>
      </c>
      <c r="B16" s="21"/>
      <c r="C16" s="20">
        <v>42930</v>
      </c>
      <c r="D16" s="20"/>
      <c r="E16" s="20">
        <v>1</v>
      </c>
      <c r="F16" s="20"/>
      <c r="G16" s="20">
        <v>4</v>
      </c>
    </row>
    <row r="17" spans="1:12" ht="20.100000000000001" customHeight="1">
      <c r="A17" s="29" t="s">
        <v>31</v>
      </c>
      <c r="B17" s="21"/>
      <c r="C17" s="20">
        <v>22311</v>
      </c>
      <c r="D17" s="20"/>
      <c r="E17" s="20">
        <v>0</v>
      </c>
      <c r="F17" s="20"/>
      <c r="G17" s="20">
        <v>33</v>
      </c>
    </row>
    <row r="18" spans="1:12" ht="20.100000000000001" customHeight="1">
      <c r="A18" s="29" t="s">
        <v>32</v>
      </c>
      <c r="B18" s="20"/>
      <c r="C18" s="20">
        <v>15715</v>
      </c>
      <c r="D18" s="20"/>
      <c r="E18" s="20">
        <v>0</v>
      </c>
      <c r="F18" s="20"/>
      <c r="G18" s="20">
        <v>4</v>
      </c>
    </row>
    <row r="19" spans="1:12" ht="18.75" customHeight="1">
      <c r="A19" s="29" t="s">
        <v>33</v>
      </c>
      <c r="B19" s="20"/>
      <c r="C19" s="20">
        <v>40047</v>
      </c>
      <c r="D19" s="20"/>
      <c r="E19" s="20">
        <v>0</v>
      </c>
      <c r="F19" s="20"/>
      <c r="G19" s="20">
        <v>21</v>
      </c>
    </row>
    <row r="20" spans="1:12" ht="5.25" customHeight="1">
      <c r="A20" s="29"/>
      <c r="B20" s="20"/>
      <c r="C20" s="20"/>
      <c r="D20" s="20"/>
      <c r="E20" s="20"/>
      <c r="F20" s="20"/>
      <c r="G20" s="20"/>
    </row>
    <row r="21" spans="1:12" ht="20.100000000000001" customHeight="1">
      <c r="A21" s="29" t="s">
        <v>39</v>
      </c>
      <c r="B21" s="20"/>
      <c r="C21" s="20">
        <f>C26+C31+C39</f>
        <v>26788.5</v>
      </c>
      <c r="D21" s="20"/>
      <c r="E21" s="20">
        <f t="shared" ref="E21:G21" si="0">E26+E31+E39</f>
        <v>3</v>
      </c>
      <c r="F21" s="20"/>
      <c r="G21" s="20">
        <f t="shared" si="0"/>
        <v>46</v>
      </c>
    </row>
    <row r="22" spans="1:12" ht="21" customHeight="1">
      <c r="A22" s="38"/>
      <c r="B22" s="66" t="s">
        <v>12</v>
      </c>
      <c r="C22" s="67"/>
      <c r="D22" s="67"/>
      <c r="E22" s="67"/>
      <c r="F22" s="67"/>
      <c r="G22" s="67"/>
    </row>
    <row r="23" spans="1:12" s="10" customFormat="1" ht="22.5" customHeight="1">
      <c r="A23" s="30" t="s">
        <v>16</v>
      </c>
      <c r="B23" s="53"/>
      <c r="C23" s="54">
        <v>0</v>
      </c>
      <c r="D23" s="54"/>
      <c r="E23" s="55">
        <v>0</v>
      </c>
      <c r="F23" s="55"/>
      <c r="G23" s="55">
        <v>0</v>
      </c>
      <c r="K23" s="37"/>
    </row>
    <row r="24" spans="1:12" s="1" customFormat="1" ht="24.75" customHeight="1">
      <c r="A24" s="31" t="s">
        <v>17</v>
      </c>
      <c r="B24" s="53"/>
      <c r="C24" s="56">
        <f>C21</f>
        <v>26788.5</v>
      </c>
      <c r="D24" s="56"/>
      <c r="E24" s="56">
        <f t="shared" ref="E24:G24" si="1">E21</f>
        <v>3</v>
      </c>
      <c r="F24" s="56"/>
      <c r="G24" s="56">
        <f t="shared" si="1"/>
        <v>46</v>
      </c>
      <c r="K24" s="8"/>
    </row>
    <row r="25" spans="1:12" s="1" customFormat="1" ht="20.25" customHeight="1">
      <c r="B25" s="66" t="s">
        <v>13</v>
      </c>
      <c r="C25" s="67"/>
      <c r="D25" s="67"/>
      <c r="E25" s="67"/>
      <c r="F25" s="67"/>
      <c r="G25" s="67"/>
      <c r="H25" s="11"/>
      <c r="I25" s="15"/>
      <c r="J25" s="14"/>
      <c r="K25" s="8"/>
      <c r="L25" s="13"/>
    </row>
    <row r="26" spans="1:12" s="7" customFormat="1" ht="27" customHeight="1">
      <c r="A26" s="12" t="s">
        <v>34</v>
      </c>
      <c r="B26" s="22"/>
      <c r="C26" s="23">
        <f>SUM(C27:C29)</f>
        <v>5298</v>
      </c>
      <c r="D26" s="23"/>
      <c r="E26" s="23">
        <f>SUM(E27:E29)</f>
        <v>0</v>
      </c>
      <c r="F26" s="23"/>
      <c r="G26" s="23">
        <f>SUM(G27:G29)</f>
        <v>11</v>
      </c>
      <c r="I26" s="17"/>
      <c r="J26" s="18"/>
      <c r="L26" s="16"/>
    </row>
    <row r="27" spans="1:12" s="7" customFormat="1" ht="27" customHeight="1">
      <c r="A27" s="45" t="s">
        <v>55</v>
      </c>
      <c r="B27" s="22"/>
      <c r="C27" s="26">
        <v>1023</v>
      </c>
      <c r="E27" s="26">
        <v>0</v>
      </c>
      <c r="F27" s="44"/>
      <c r="G27" s="44">
        <v>11</v>
      </c>
      <c r="I27" s="17"/>
      <c r="J27" s="18"/>
      <c r="L27" s="16"/>
    </row>
    <row r="28" spans="1:12" s="7" customFormat="1" ht="27" customHeight="1">
      <c r="A28" s="45" t="s">
        <v>56</v>
      </c>
      <c r="B28" s="22"/>
      <c r="C28" s="26">
        <v>4155</v>
      </c>
      <c r="E28" s="26">
        <v>0</v>
      </c>
      <c r="F28" s="44"/>
      <c r="G28" s="44">
        <v>0</v>
      </c>
      <c r="I28" s="17"/>
      <c r="J28" s="18"/>
      <c r="L28" s="16"/>
    </row>
    <row r="29" spans="1:12" s="7" customFormat="1" ht="27" customHeight="1">
      <c r="A29" s="45" t="s">
        <v>57</v>
      </c>
      <c r="B29" s="22"/>
      <c r="C29" s="26">
        <v>120</v>
      </c>
      <c r="E29" s="26">
        <v>0</v>
      </c>
      <c r="F29" s="44"/>
      <c r="G29" s="44">
        <v>0</v>
      </c>
      <c r="I29" s="17"/>
      <c r="J29" s="18"/>
      <c r="L29" s="16"/>
    </row>
    <row r="30" spans="1:12" s="7" customFormat="1" ht="15" customHeight="1">
      <c r="A30" s="24"/>
      <c r="B30" s="22"/>
      <c r="C30" s="26"/>
      <c r="D30" s="26"/>
      <c r="E30" s="26"/>
      <c r="F30" s="26"/>
      <c r="G30" s="26"/>
      <c r="I30" s="17"/>
      <c r="J30" s="18"/>
      <c r="L30" s="16"/>
    </row>
    <row r="31" spans="1:12" s="8" customFormat="1" ht="27" customHeight="1">
      <c r="A31" s="12" t="s">
        <v>7</v>
      </c>
      <c r="B31" s="25"/>
      <c r="C31" s="23">
        <f>SUM(C32:C37)</f>
        <v>12415.5</v>
      </c>
      <c r="D31" s="23"/>
      <c r="E31" s="23">
        <f>SUM(E32:E37)</f>
        <v>0</v>
      </c>
      <c r="F31" s="23"/>
      <c r="G31" s="23">
        <f>SUM(G32:G37)</f>
        <v>11</v>
      </c>
      <c r="I31" s="23"/>
      <c r="J31" s="18"/>
      <c r="K31" s="7"/>
      <c r="L31" s="16"/>
    </row>
    <row r="32" spans="1:12" s="8" customFormat="1" ht="27" customHeight="1">
      <c r="A32" s="45" t="s">
        <v>40</v>
      </c>
      <c r="B32" s="25"/>
      <c r="C32" s="26">
        <v>880</v>
      </c>
      <c r="D32" s="26"/>
      <c r="E32" s="26">
        <v>0</v>
      </c>
      <c r="F32" s="26"/>
      <c r="G32" s="44">
        <v>1</v>
      </c>
      <c r="I32" s="26"/>
      <c r="J32" s="18"/>
      <c r="L32" s="60"/>
    </row>
    <row r="33" spans="1:12" s="8" customFormat="1" ht="27" customHeight="1">
      <c r="A33" s="45" t="s">
        <v>41</v>
      </c>
      <c r="B33" s="25"/>
      <c r="C33" s="26">
        <v>5471.5</v>
      </c>
      <c r="D33" s="26"/>
      <c r="E33" s="26">
        <v>0</v>
      </c>
      <c r="F33" s="26"/>
      <c r="G33" s="44">
        <v>9</v>
      </c>
      <c r="I33" s="26"/>
      <c r="J33" s="18"/>
      <c r="L33" s="60"/>
    </row>
    <row r="34" spans="1:12" s="8" customFormat="1" ht="27" customHeight="1">
      <c r="A34" s="45" t="s">
        <v>38</v>
      </c>
      <c r="B34" s="25"/>
      <c r="C34" s="46">
        <v>3636.5</v>
      </c>
      <c r="D34" s="26"/>
      <c r="E34" s="26">
        <v>0</v>
      </c>
      <c r="F34" s="26"/>
      <c r="G34" s="44">
        <v>0</v>
      </c>
      <c r="I34" s="20"/>
      <c r="J34" s="18"/>
      <c r="K34" s="7"/>
    </row>
    <row r="35" spans="1:12" s="8" customFormat="1" ht="27" customHeight="1">
      <c r="A35" s="45" t="s">
        <v>36</v>
      </c>
      <c r="B35" s="25"/>
      <c r="C35" s="46">
        <v>610</v>
      </c>
      <c r="D35" s="26"/>
      <c r="E35" s="26">
        <v>0</v>
      </c>
      <c r="F35" s="26"/>
      <c r="G35" s="44">
        <v>1</v>
      </c>
      <c r="I35" s="26"/>
    </row>
    <row r="36" spans="1:12" s="8" customFormat="1" ht="27" customHeight="1">
      <c r="A36" s="45" t="s">
        <v>35</v>
      </c>
      <c r="B36" s="25"/>
      <c r="C36" s="46">
        <v>1726</v>
      </c>
      <c r="D36" s="26"/>
      <c r="E36" s="26">
        <v>0</v>
      </c>
      <c r="F36" s="26"/>
      <c r="G36" s="44">
        <v>0</v>
      </c>
      <c r="I36" s="26"/>
    </row>
    <row r="37" spans="1:12" s="8" customFormat="1" ht="27" customHeight="1">
      <c r="A37" s="45" t="s">
        <v>42</v>
      </c>
      <c r="B37" s="25"/>
      <c r="C37" s="46">
        <v>91.5</v>
      </c>
      <c r="D37" s="26"/>
      <c r="E37" s="26">
        <v>0</v>
      </c>
      <c r="F37" s="26"/>
      <c r="G37" s="44">
        <v>0</v>
      </c>
      <c r="I37" s="26"/>
    </row>
    <row r="38" spans="1:12" s="8" customFormat="1" ht="15" customHeight="1">
      <c r="A38" s="45"/>
      <c r="B38" s="49"/>
      <c r="C38" s="26"/>
      <c r="D38" s="26"/>
      <c r="E38" s="26"/>
      <c r="F38" s="26"/>
      <c r="G38" s="44"/>
      <c r="I38" s="26"/>
    </row>
    <row r="39" spans="1:12" s="8" customFormat="1" ht="27" customHeight="1">
      <c r="A39" s="12" t="s">
        <v>43</v>
      </c>
      <c r="B39" s="49"/>
      <c r="C39" s="23">
        <v>9075</v>
      </c>
      <c r="D39" s="23"/>
      <c r="E39" s="23">
        <v>3</v>
      </c>
      <c r="F39" s="23"/>
      <c r="G39" s="20">
        <v>24</v>
      </c>
      <c r="I39" s="26"/>
    </row>
    <row r="40" spans="1:12" s="8" customFormat="1" ht="27" customHeight="1">
      <c r="A40" s="83" t="s">
        <v>58</v>
      </c>
      <c r="B40" s="50"/>
      <c r="C40" s="51">
        <v>9075</v>
      </c>
      <c r="D40" s="51"/>
      <c r="E40" s="51">
        <v>3</v>
      </c>
      <c r="F40" s="51"/>
      <c r="G40" s="52">
        <v>24</v>
      </c>
      <c r="I40" s="26"/>
    </row>
    <row r="41" spans="1:12" s="2" customFormat="1" ht="20.100000000000001" customHeight="1">
      <c r="A41" s="4" t="s">
        <v>8</v>
      </c>
      <c r="B41" s="47"/>
      <c r="C41" s="48"/>
      <c r="D41" s="48"/>
      <c r="E41" s="48"/>
      <c r="F41" s="49"/>
      <c r="G41" s="48"/>
      <c r="H41" s="3"/>
      <c r="I41" s="6"/>
      <c r="J41" s="6"/>
      <c r="K41" s="37"/>
    </row>
    <row r="42" spans="1:12" s="2" customFormat="1" ht="20.100000000000001" customHeight="1">
      <c r="A42" s="65" t="s">
        <v>54</v>
      </c>
      <c r="B42" s="47"/>
      <c r="C42" s="48"/>
      <c r="D42" s="48"/>
      <c r="E42" s="48"/>
      <c r="F42" s="49"/>
      <c r="G42" s="48"/>
      <c r="H42" s="3"/>
      <c r="I42" s="6"/>
      <c r="J42" s="6"/>
      <c r="K42" s="37"/>
    </row>
    <row r="43" spans="1:12" ht="20.100000000000001" customHeight="1">
      <c r="A43" s="27" t="s">
        <v>9</v>
      </c>
      <c r="H43" s="5"/>
      <c r="K43" s="36"/>
    </row>
    <row r="44" spans="1:12" ht="15.95" customHeight="1"/>
    <row r="45" spans="1:12" ht="8.25" customHeight="1"/>
    <row r="46" spans="1:12">
      <c r="I46" s="7"/>
      <c r="J46" s="7"/>
    </row>
    <row r="47" spans="1:12" ht="9" customHeight="1">
      <c r="E47" s="28"/>
      <c r="G47" s="28"/>
      <c r="H47" s="7"/>
      <c r="I47" s="7"/>
      <c r="J47" s="7"/>
    </row>
    <row r="48" spans="1:12" s="7" customFormat="1" ht="20.100000000000001" customHeight="1">
      <c r="A48" s="22"/>
      <c r="B48" s="22"/>
      <c r="C48" s="22"/>
      <c r="D48" s="22"/>
      <c r="E48" s="28"/>
      <c r="F48" s="19"/>
      <c r="G48" s="28"/>
      <c r="I48" s="8"/>
      <c r="J48" s="8"/>
    </row>
    <row r="49" spans="1:11" s="7" customFormat="1" ht="20.100000000000001" customHeight="1">
      <c r="A49" s="22"/>
      <c r="B49" s="22"/>
      <c r="C49" s="22"/>
      <c r="D49" s="22"/>
      <c r="E49" s="25"/>
      <c r="F49" s="28"/>
      <c r="G49" s="25"/>
      <c r="H49" s="8"/>
      <c r="I49" s="8"/>
      <c r="J49" s="8"/>
      <c r="K49" s="8"/>
    </row>
    <row r="50" spans="1:11" s="8" customFormat="1" ht="20.100000000000001" customHeight="1">
      <c r="A50" s="22"/>
      <c r="B50" s="22"/>
      <c r="C50" s="22"/>
      <c r="D50" s="22"/>
      <c r="E50" s="25"/>
      <c r="F50" s="28"/>
      <c r="G50" s="25"/>
    </row>
    <row r="51" spans="1:11" s="8" customFormat="1" ht="20.100000000000001" customHeight="1">
      <c r="A51" s="22"/>
      <c r="B51" s="22"/>
      <c r="C51" s="22"/>
      <c r="D51" s="22"/>
      <c r="E51" s="25"/>
      <c r="F51" s="25"/>
      <c r="G51" s="25"/>
    </row>
    <row r="52" spans="1:11" s="8" customFormat="1" ht="20.100000000000001" customHeight="1">
      <c r="A52" s="22"/>
      <c r="B52" s="22"/>
      <c r="C52" s="22"/>
      <c r="D52" s="22"/>
      <c r="E52" s="25"/>
      <c r="F52" s="25"/>
      <c r="G52" s="25"/>
    </row>
    <row r="53" spans="1:11" s="8" customFormat="1" ht="20.100000000000001" customHeight="1">
      <c r="A53" s="22"/>
      <c r="B53" s="22"/>
      <c r="C53" s="22"/>
      <c r="D53" s="22"/>
      <c r="E53" s="25"/>
      <c r="F53" s="25"/>
      <c r="G53" s="25"/>
    </row>
    <row r="54" spans="1:11" s="8" customFormat="1" ht="20.100000000000001" customHeight="1">
      <c r="A54" s="22"/>
      <c r="B54" s="22"/>
      <c r="C54" s="22"/>
      <c r="D54" s="22"/>
      <c r="E54" s="25"/>
      <c r="F54" s="25"/>
      <c r="G54" s="25"/>
    </row>
    <row r="55" spans="1:11" s="8" customFormat="1" ht="20.100000000000001" customHeight="1">
      <c r="A55" s="22"/>
      <c r="B55" s="22"/>
      <c r="C55" s="22"/>
      <c r="D55" s="22"/>
      <c r="E55" s="25"/>
      <c r="F55" s="25"/>
      <c r="G55" s="25"/>
    </row>
    <row r="56" spans="1:11" s="8" customFormat="1" ht="20.100000000000001" customHeight="1">
      <c r="A56" s="22"/>
      <c r="B56" s="22"/>
      <c r="C56" s="22"/>
      <c r="D56" s="22"/>
      <c r="E56" s="25"/>
      <c r="F56" s="25"/>
      <c r="G56" s="25"/>
    </row>
    <row r="57" spans="1:11" s="8" customFormat="1" ht="20.100000000000001" customHeight="1">
      <c r="A57" s="22"/>
      <c r="B57" s="22"/>
      <c r="C57" s="22"/>
      <c r="D57" s="22"/>
      <c r="E57" s="25"/>
      <c r="F57" s="25"/>
      <c r="G57" s="25"/>
    </row>
    <row r="58" spans="1:11" s="8" customFormat="1" ht="20.100000000000001" customHeight="1">
      <c r="A58" s="22"/>
      <c r="B58" s="22"/>
      <c r="C58" s="22"/>
      <c r="D58" s="22"/>
      <c r="E58" s="25"/>
      <c r="F58" s="25"/>
      <c r="G58" s="25"/>
    </row>
    <row r="59" spans="1:11" s="8" customFormat="1" ht="20.100000000000001" customHeight="1">
      <c r="A59" s="22"/>
      <c r="B59" s="22"/>
      <c r="C59" s="22"/>
      <c r="D59" s="22"/>
      <c r="E59" s="25"/>
      <c r="F59" s="25"/>
      <c r="G59" s="25"/>
    </row>
    <row r="60" spans="1:11" s="8" customFormat="1" ht="20.100000000000001" customHeight="1">
      <c r="A60" s="22"/>
      <c r="B60" s="22"/>
      <c r="C60" s="22"/>
      <c r="D60" s="22"/>
      <c r="E60" s="25"/>
      <c r="F60" s="25"/>
      <c r="G60" s="25"/>
    </row>
    <row r="61" spans="1:11" s="8" customFormat="1" ht="20.100000000000001" customHeight="1">
      <c r="A61" s="22"/>
      <c r="B61" s="22"/>
      <c r="C61" s="22"/>
      <c r="D61" s="22"/>
      <c r="E61" s="25"/>
      <c r="F61" s="25"/>
      <c r="G61" s="25"/>
    </row>
    <row r="62" spans="1:11" s="8" customFormat="1" ht="20.100000000000001" customHeight="1">
      <c r="A62" s="22"/>
      <c r="B62" s="22"/>
      <c r="C62" s="22"/>
      <c r="D62" s="22"/>
      <c r="E62" s="25"/>
      <c r="F62" s="25"/>
      <c r="G62" s="25"/>
    </row>
    <row r="63" spans="1:11" s="8" customFormat="1" ht="20.100000000000001" customHeight="1">
      <c r="A63" s="22"/>
      <c r="B63" s="22"/>
      <c r="C63" s="22"/>
      <c r="D63" s="22"/>
      <c r="E63" s="25"/>
      <c r="F63" s="25"/>
      <c r="G63" s="25"/>
      <c r="I63" s="7"/>
      <c r="J63" s="7"/>
    </row>
    <row r="64" spans="1:11" s="8" customFormat="1" ht="20.100000000000001" customHeight="1">
      <c r="A64" s="22"/>
      <c r="B64" s="22"/>
      <c r="C64" s="22"/>
      <c r="D64" s="22"/>
      <c r="E64" s="28"/>
      <c r="F64" s="25"/>
      <c r="G64" s="28"/>
      <c r="H64" s="7"/>
      <c r="K64" s="7"/>
    </row>
    <row r="65" spans="1:11" s="7" customFormat="1" ht="20.100000000000001" customHeight="1">
      <c r="A65" s="22"/>
      <c r="B65" s="22"/>
      <c r="C65" s="22"/>
      <c r="D65" s="22"/>
      <c r="E65" s="25"/>
      <c r="F65" s="25"/>
      <c r="G65" s="25"/>
      <c r="H65" s="8"/>
      <c r="I65" s="8"/>
      <c r="J65" s="8"/>
      <c r="K65" s="8"/>
    </row>
    <row r="66" spans="1:11" s="8" customFormat="1" ht="20.100000000000001" customHeight="1">
      <c r="A66" s="22"/>
      <c r="B66" s="22"/>
      <c r="C66" s="22"/>
      <c r="D66" s="22"/>
      <c r="E66" s="25"/>
      <c r="F66" s="28"/>
      <c r="G66" s="25"/>
    </row>
    <row r="67" spans="1:11" s="8" customFormat="1" ht="20.100000000000001" customHeight="1">
      <c r="A67" s="22"/>
      <c r="B67" s="22"/>
      <c r="C67" s="22"/>
      <c r="D67" s="22"/>
      <c r="E67" s="25"/>
      <c r="F67" s="25"/>
      <c r="G67" s="25"/>
    </row>
    <row r="68" spans="1:11" s="8" customFormat="1" ht="20.100000000000001" customHeight="1">
      <c r="A68" s="22"/>
      <c r="B68" s="22"/>
      <c r="C68" s="22"/>
      <c r="D68" s="22"/>
      <c r="E68" s="25"/>
      <c r="F68" s="25"/>
      <c r="G68" s="25"/>
    </row>
    <row r="69" spans="1:11" s="8" customFormat="1" ht="20.100000000000001" customHeight="1">
      <c r="A69" s="22"/>
      <c r="B69" s="22"/>
      <c r="C69" s="22"/>
      <c r="D69" s="22"/>
      <c r="E69" s="25"/>
      <c r="F69" s="25"/>
      <c r="G69" s="25"/>
      <c r="I69" s="7"/>
      <c r="J69" s="7"/>
    </row>
    <row r="70" spans="1:11" s="8" customFormat="1" ht="20.100000000000001" customHeight="1">
      <c r="A70" s="22"/>
      <c r="B70" s="22"/>
      <c r="C70" s="22"/>
      <c r="D70" s="22"/>
      <c r="E70" s="28"/>
      <c r="F70" s="25"/>
      <c r="G70" s="28"/>
      <c r="H70" s="7"/>
      <c r="I70" s="7"/>
      <c r="J70" s="7"/>
      <c r="K70" s="7"/>
    </row>
    <row r="71" spans="1:11" s="7" customFormat="1" ht="12" customHeight="1">
      <c r="A71" s="22"/>
      <c r="B71" s="22"/>
      <c r="C71" s="22"/>
      <c r="D71" s="22"/>
      <c r="E71" s="28"/>
      <c r="F71" s="25"/>
      <c r="G71" s="28"/>
    </row>
    <row r="72" spans="1:11" s="7" customFormat="1" ht="15.75">
      <c r="A72" s="22"/>
      <c r="B72" s="22"/>
      <c r="C72" s="22"/>
      <c r="D72" s="22"/>
      <c r="E72" s="28"/>
      <c r="F72" s="28"/>
      <c r="G72" s="28"/>
    </row>
    <row r="73" spans="1:11" s="7" customFormat="1" ht="15.75">
      <c r="A73" s="22"/>
      <c r="B73" s="22"/>
      <c r="C73" s="22"/>
      <c r="D73" s="22"/>
      <c r="E73" s="28"/>
      <c r="F73" s="28"/>
      <c r="G73" s="28"/>
    </row>
    <row r="74" spans="1:11" s="7" customFormat="1" ht="18.75" customHeight="1">
      <c r="A74" s="22"/>
      <c r="B74" s="22"/>
      <c r="C74" s="22"/>
      <c r="D74" s="22"/>
      <c r="E74" s="28"/>
      <c r="F74" s="28"/>
      <c r="G74" s="28"/>
    </row>
    <row r="75" spans="1:11" s="7" customFormat="1" ht="4.9000000000000004" customHeight="1">
      <c r="A75" s="22"/>
      <c r="B75" s="22"/>
      <c r="C75" s="22"/>
      <c r="D75" s="22"/>
      <c r="E75" s="28"/>
      <c r="F75" s="28"/>
      <c r="G75" s="28"/>
    </row>
    <row r="76" spans="1:11" s="7" customFormat="1" ht="15.75">
      <c r="A76" s="22"/>
      <c r="B76" s="22"/>
      <c r="C76" s="22"/>
      <c r="D76" s="22"/>
      <c r="E76" s="28"/>
      <c r="F76" s="28"/>
      <c r="G76" s="28"/>
    </row>
    <row r="77" spans="1:11" s="7" customFormat="1">
      <c r="A77" s="22"/>
      <c r="B77" s="22"/>
      <c r="C77" s="22"/>
      <c r="D77" s="22"/>
      <c r="E77" s="28"/>
      <c r="F77" s="28"/>
      <c r="G77" s="28"/>
      <c r="I77" s="6"/>
      <c r="J77" s="6"/>
    </row>
    <row r="78" spans="1:11" s="7" customFormat="1">
      <c r="A78" s="22"/>
      <c r="B78" s="22"/>
      <c r="C78" s="22"/>
      <c r="D78" s="22"/>
      <c r="E78" s="19"/>
      <c r="F78" s="28"/>
      <c r="G78" s="19"/>
      <c r="H78" s="6"/>
      <c r="I78" s="6"/>
      <c r="J78" s="6"/>
    </row>
    <row r="79" spans="1:11">
      <c r="F79" s="28"/>
    </row>
  </sheetData>
  <mergeCells count="14">
    <mergeCell ref="A1:G1"/>
    <mergeCell ref="A2:G2"/>
    <mergeCell ref="F4:G4"/>
    <mergeCell ref="D3:E3"/>
    <mergeCell ref="D4:E4"/>
    <mergeCell ref="F3:G3"/>
    <mergeCell ref="B25:G25"/>
    <mergeCell ref="A3:A5"/>
    <mergeCell ref="B4:C4"/>
    <mergeCell ref="B3:C3"/>
    <mergeCell ref="B5:C5"/>
    <mergeCell ref="B22:G22"/>
    <mergeCell ref="D5:E5"/>
    <mergeCell ref="F5:G5"/>
  </mergeCells>
  <phoneticPr fontId="5" type="noConversion"/>
  <pageMargins left="0.78740157480314965" right="0.78740157480314965" top="0.59055118110236227" bottom="0.39370078740157483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10" workbookViewId="0">
      <selection activeCell="D39" sqref="D39"/>
    </sheetView>
  </sheetViews>
  <sheetFormatPr defaultRowHeight="16.5"/>
  <cols>
    <col min="1" max="1" width="17.375" customWidth="1"/>
    <col min="4" max="4" width="14.5" customWidth="1"/>
  </cols>
  <sheetData>
    <row r="1" spans="1:5">
      <c r="A1" s="1" t="s">
        <v>24</v>
      </c>
    </row>
    <row r="2" spans="1:5">
      <c r="A2" s="32" t="s">
        <v>44</v>
      </c>
      <c r="B2" s="33"/>
    </row>
    <row r="3" spans="1:5">
      <c r="A3" s="61" t="s">
        <v>51</v>
      </c>
      <c r="B3" s="63">
        <v>9075</v>
      </c>
      <c r="C3" s="43">
        <f>B3/$B$15*100</f>
        <v>33.875844563066934</v>
      </c>
      <c r="D3" s="34"/>
      <c r="E3" s="35"/>
    </row>
    <row r="4" spans="1:5">
      <c r="A4" s="45" t="s">
        <v>48</v>
      </c>
      <c r="B4" s="59">
        <v>5472</v>
      </c>
      <c r="C4" s="43">
        <f t="shared" ref="C4:C12" si="0">B4/$B$15*100</f>
        <v>20.426294374556722</v>
      </c>
      <c r="D4" s="34"/>
      <c r="E4" s="35"/>
    </row>
    <row r="5" spans="1:5">
      <c r="A5" s="57" t="s">
        <v>46</v>
      </c>
      <c r="B5" s="58">
        <v>4155</v>
      </c>
      <c r="C5" s="43">
        <f t="shared" si="0"/>
        <v>15.510097428048825</v>
      </c>
      <c r="D5" s="34"/>
      <c r="E5" s="35"/>
    </row>
    <row r="6" spans="1:5">
      <c r="A6" s="45" t="s">
        <v>49</v>
      </c>
      <c r="B6" s="59">
        <v>3637</v>
      </c>
      <c r="C6" s="43">
        <f t="shared" si="0"/>
        <v>13.576467953264398</v>
      </c>
      <c r="D6" s="34"/>
      <c r="E6" s="35"/>
    </row>
    <row r="7" spans="1:5">
      <c r="A7" s="45" t="s">
        <v>50</v>
      </c>
      <c r="B7" s="59">
        <v>1726</v>
      </c>
      <c r="C7" s="43">
        <f t="shared" si="0"/>
        <v>6.4429429989921241</v>
      </c>
      <c r="D7" s="34"/>
      <c r="E7" s="35"/>
    </row>
    <row r="8" spans="1:5">
      <c r="A8" s="57" t="s">
        <v>45</v>
      </c>
      <c r="B8" s="58">
        <v>1023</v>
      </c>
      <c r="C8" s="43">
        <f t="shared" si="0"/>
        <v>3.8187315689275447</v>
      </c>
      <c r="D8" s="34"/>
      <c r="E8" s="35"/>
    </row>
    <row r="9" spans="1:5">
      <c r="A9" s="45" t="s">
        <v>47</v>
      </c>
      <c r="B9" s="59">
        <v>880</v>
      </c>
      <c r="C9" s="43">
        <f t="shared" si="0"/>
        <v>3.2849303818731572</v>
      </c>
      <c r="D9" s="34"/>
      <c r="E9" s="35"/>
    </row>
    <row r="10" spans="1:5">
      <c r="A10" s="45" t="s">
        <v>37</v>
      </c>
      <c r="B10" s="59">
        <v>610</v>
      </c>
      <c r="C10" s="43">
        <f t="shared" si="0"/>
        <v>2.2770540147075291</v>
      </c>
      <c r="D10" s="34"/>
      <c r="E10" s="35"/>
    </row>
    <row r="11" spans="1:5">
      <c r="A11" s="57" t="s">
        <v>52</v>
      </c>
      <c r="B11" s="58">
        <v>120</v>
      </c>
      <c r="C11" s="43">
        <f t="shared" si="0"/>
        <v>0.44794505207361229</v>
      </c>
      <c r="D11" s="34"/>
      <c r="E11" s="35"/>
    </row>
    <row r="12" spans="1:5">
      <c r="A12" s="62" t="s">
        <v>53</v>
      </c>
      <c r="B12" s="64">
        <v>92</v>
      </c>
      <c r="C12" s="43">
        <f t="shared" si="0"/>
        <v>0.34342453992310279</v>
      </c>
      <c r="D12" s="34"/>
      <c r="E12" s="35"/>
    </row>
    <row r="13" spans="1:5">
      <c r="A13" s="39"/>
      <c r="B13" s="40"/>
      <c r="C13" s="43"/>
      <c r="D13" s="34"/>
      <c r="E13" s="35"/>
    </row>
    <row r="14" spans="1:5">
      <c r="A14" s="39"/>
      <c r="B14" s="40"/>
      <c r="C14" s="43"/>
      <c r="D14" s="34"/>
      <c r="E14" s="35"/>
    </row>
    <row r="15" spans="1:5">
      <c r="A15" s="41" t="s">
        <v>23</v>
      </c>
      <c r="B15" s="42">
        <v>26789</v>
      </c>
      <c r="D15" s="34"/>
      <c r="E15" s="35"/>
    </row>
  </sheetData>
  <sortState ref="A3:C12">
    <sortCondition descending="1" ref="B3:B12"/>
  </sortState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表18</vt:lpstr>
      <vt:lpstr>統計圖</vt:lpstr>
      <vt:lpstr>表18!Print_Area</vt:lpstr>
    </vt:vector>
  </TitlesOfParts>
  <Company>經濟部水利署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表24 區域排水設施損毀數量＼24 Damages on Regional Drainage Works（2007）</dc:title>
  <dc:subject>表24 區域排水設施損毀數量＼24 Damages on Regional Drainage Works（2007）</dc:subject>
  <dc:creator>經濟部水利署</dc:creator>
  <cp:keywords>表24 區域排水設施損毀數量＼24 Damages on Regional Drainage Works（2007）</cp:keywords>
  <dc:description>表24 區域排水設施損毀數量＼24 Damages on Regional Drainage Works（2007）</dc:description>
  <cp:lastModifiedBy>張雅媛</cp:lastModifiedBy>
  <cp:lastPrinted>2023-05-31T01:39:30Z</cp:lastPrinted>
  <dcterms:created xsi:type="dcterms:W3CDTF">1999-03-05T05:58:36Z</dcterms:created>
  <dcterms:modified xsi:type="dcterms:W3CDTF">2023-08-08T02:25:01Z</dcterms:modified>
  <cp:category>I6Z</cp:category>
</cp:coreProperties>
</file>