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tabRatio="628" activeTab="0"/>
  </bookViews>
  <sheets>
    <sheet name="水庫集水區保育" sheetId="1" r:id="rId1"/>
    <sheet name="運算" sheetId="2" r:id="rId2"/>
  </sheets>
  <definedNames>
    <definedName name="_xlnm.Print_Area" localSheetId="0">'水庫集水區保育'!$A$1:$G$38</definedName>
  </definedNames>
  <calcPr fullCalcOnLoad="1"/>
</workbook>
</file>

<file path=xl/sharedStrings.xml><?xml version="1.0" encoding="utf-8"?>
<sst xmlns="http://schemas.openxmlformats.org/spreadsheetml/2006/main" count="29" uniqueCount="29">
  <si>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</si>
  <si>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</si>
  <si>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</si>
  <si>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</si>
  <si>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</si>
  <si>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</si>
  <si>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</si>
  <si>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</si>
  <si>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</si>
  <si>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</si>
  <si>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</si>
  <si>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</si>
  <si>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</si>
  <si>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</si>
  <si>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</si>
  <si>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</si>
  <si>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</si>
  <si>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</si>
  <si>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其他縣市</t>
  </si>
  <si>
    <t>二、水庫保育整體計畫工作</t>
  </si>
  <si>
    <t>新北市</t>
  </si>
  <si>
    <t>臺北市</t>
  </si>
  <si>
    <t>連江縣</t>
  </si>
  <si>
    <t>桃園市</t>
  </si>
  <si>
    <t>高雄市</t>
  </si>
  <si>
    <t>桃園市</t>
  </si>
  <si>
    <t>嘉義縣</t>
  </si>
  <si>
    <t>南投縣</t>
  </si>
  <si>
    <t>臺南市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</si>
</sst>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0.000000_ "/>
    <numFmt numFmtId="220" formatCode="0.0000_ "/>
    <numFmt numFmtId="221" formatCode="_-* #,##0.0000_-;\-* #,##0.0000_-;_-* &quot;-&quot;????_-;_-@_-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9"/>
      <name val="華康標楷體W5"/>
      <family val="3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1.5"/>
      <name val="標楷體"/>
      <family val="4"/>
    </font>
    <font>
      <b/>
      <sz val="10"/>
      <name val="標楷體"/>
      <family val="4"/>
    </font>
    <font>
      <sz val="12"/>
      <color indexed="8"/>
      <name val="華康標楷體W5"/>
      <family val="3"/>
    </font>
    <font>
      <sz val="12"/>
      <color indexed="8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91" fontId="12" fillId="0" borderId="0" xfId="33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43" fontId="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1" fontId="16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distributed"/>
    </xf>
    <xf numFmtId="208" fontId="4" fillId="0" borderId="0" xfId="0" applyNumberFormat="1" applyFont="1" applyAlignment="1">
      <alignment/>
    </xf>
    <xf numFmtId="208" fontId="6" fillId="0" borderId="0" xfId="0" applyNumberFormat="1" applyFont="1" applyAlignment="1">
      <alignment/>
    </xf>
    <xf numFmtId="191" fontId="4" fillId="0" borderId="0" xfId="33" applyNumberFormat="1" applyFont="1" applyAlignment="1">
      <alignment/>
    </xf>
    <xf numFmtId="191" fontId="6" fillId="0" borderId="0" xfId="33" applyNumberFormat="1" applyFont="1" applyAlignment="1">
      <alignment/>
    </xf>
    <xf numFmtId="181" fontId="1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1" fontId="12" fillId="0" borderId="0" xfId="33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1" fontId="16" fillId="0" borderId="0" xfId="0" applyNumberFormat="1" applyFont="1" applyFill="1" applyBorder="1" applyAlignment="1">
      <alignment horizontal="right"/>
    </xf>
    <xf numFmtId="221" fontId="4" fillId="0" borderId="0" xfId="0" applyNumberFormat="1" applyFont="1" applyAlignment="1">
      <alignment/>
    </xf>
    <xf numFmtId="221" fontId="6" fillId="0" borderId="0" xfId="0" applyNumberFormat="1" applyFont="1" applyFill="1" applyAlignment="1">
      <alignment/>
    </xf>
    <xf numFmtId="221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91" fontId="20" fillId="0" borderId="0" xfId="0" applyNumberFormat="1" applyFont="1" applyFill="1" applyAlignment="1">
      <alignment/>
    </xf>
    <xf numFmtId="191" fontId="16" fillId="0" borderId="0" xfId="33" applyNumberFormat="1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110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5225"/>
          <c:y val="0.116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36375"/>
          <c:w val="0.62675"/>
          <c:h val="0.3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'運算'!$A$8:$A$13</c:f>
              <c:strCache>
                <c:ptCount val="6"/>
                <c:pt idx="0">
                  <c:v>嘉義縣</c:v>
                </c:pt>
                <c:pt idx="1">
                  <c:v>桃園市</c:v>
                </c:pt>
                <c:pt idx="2">
                  <c:v>高雄市</c:v>
                </c:pt>
                <c:pt idx="3">
                  <c:v>臺南市</c:v>
                </c:pt>
                <c:pt idx="4">
                  <c:v>南投縣</c:v>
                </c:pt>
                <c:pt idx="5">
                  <c:v>其他縣市</c:v>
                </c:pt>
              </c:strCache>
            </c:strRef>
          </c:cat>
          <c:val>
            <c:numRef>
              <c:f>'運算'!$B$8:$B$13</c:f>
              <c:numCache>
                <c:ptCount val="6"/>
                <c:pt idx="0">
                  <c:v>4540500</c:v>
                </c:pt>
                <c:pt idx="1">
                  <c:v>4282340</c:v>
                </c:pt>
                <c:pt idx="2">
                  <c:v>3316500</c:v>
                </c:pt>
                <c:pt idx="3">
                  <c:v>2310900</c:v>
                </c:pt>
                <c:pt idx="4">
                  <c:v>1486077</c:v>
                </c:pt>
                <c:pt idx="5">
                  <c:v>1780607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0.00425</cdr:y>
    </cdr:from>
    <cdr:to>
      <cdr:x>0.9015</cdr:x>
      <cdr:y>0.076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19050"/>
          <a:ext cx="468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0" rIns="45720" bIns="45720" anchor="b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、水庫保育辦理清淤百分比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190500</xdr:rowOff>
    </xdr:from>
    <xdr:to>
      <xdr:col>7</xdr:col>
      <xdr:colOff>57150</xdr:colOff>
      <xdr:row>42</xdr:row>
      <xdr:rowOff>19050</xdr:rowOff>
    </xdr:to>
    <xdr:graphicFrame>
      <xdr:nvGraphicFramePr>
        <xdr:cNvPr id="1" name="圖表 6"/>
        <xdr:cNvGraphicFramePr/>
      </xdr:nvGraphicFramePr>
      <xdr:xfrm>
        <a:off x="114300" y="4124325"/>
        <a:ext cx="5362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800100</xdr:colOff>
      <xdr:row>20</xdr:row>
      <xdr:rowOff>38100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0" y="266700"/>
          <a:ext cx="5324475" cy="391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45720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辦理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座水庫清淤工程共計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17,716,924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立方公尺，其中以嘉義縣辦理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4,540,500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立方公尺占總數之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25.63%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為最多，桃園市辦理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4,282,340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立方公尺占總數之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24.17%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次之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；此外，全年共辦理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件邊坡護岸工程，以嘉義縣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件為最多；排水改善工程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以高雄市、南投縣各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件為最多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；另辦理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河溪治理工程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件，以桃園市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為最多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；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件崩塌地處理工程，新北市及嘉義縣各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如表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、表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">
      <selection activeCell="I22" sqref="I21:I22"/>
    </sheetView>
  </sheetViews>
  <sheetFormatPr defaultColWidth="9.00390625" defaultRowHeight="15.75"/>
  <cols>
    <col min="1" max="1" width="8.625" style="1" customWidth="1"/>
    <col min="2" max="2" width="10.00390625" style="1" customWidth="1"/>
    <col min="3" max="3" width="9.50390625" style="1" customWidth="1"/>
    <col min="4" max="4" width="11.75390625" style="1" customWidth="1"/>
    <col min="5" max="5" width="10.00390625" style="1" customWidth="1"/>
    <col min="6" max="6" width="9.50390625" style="1" customWidth="1"/>
    <col min="7" max="7" width="11.75390625" style="1" customWidth="1"/>
    <col min="8" max="8" width="10.625" style="1" customWidth="1"/>
    <col min="9" max="9" width="17.25390625" style="1" customWidth="1"/>
    <col min="10" max="10" width="13.75390625" style="1" customWidth="1"/>
    <col min="11" max="11" width="12.00390625" style="1" customWidth="1"/>
    <col min="12" max="12" width="19.125" style="1" customWidth="1"/>
    <col min="13" max="13" width="11.625" style="1" customWidth="1"/>
    <col min="14" max="15" width="9.00390625" style="1" customWidth="1"/>
    <col min="16" max="16" width="15.625" style="26" customWidth="1"/>
    <col min="17" max="17" width="9.00390625" style="24" customWidth="1"/>
    <col min="18" max="25" width="9.00390625" style="1" customWidth="1"/>
    <col min="26" max="26" width="12.625" style="1" customWidth="1"/>
    <col min="27" max="16384" width="9.00390625" style="1" customWidth="1"/>
  </cols>
  <sheetData>
    <row r="1" ht="25.5">
      <c r="A1" s="9" t="s">
        <v>19</v>
      </c>
    </row>
    <row r="19" ht="16.5">
      <c r="Z19" s="32"/>
    </row>
    <row r="20" ht="16.5">
      <c r="Z20" s="30"/>
    </row>
    <row r="21" ht="16.5">
      <c r="Z21" s="30"/>
    </row>
    <row r="22" ht="16.5">
      <c r="Z22" s="30"/>
    </row>
    <row r="23" ht="16.5">
      <c r="Z23" s="30"/>
    </row>
    <row r="24" ht="16.5">
      <c r="Z24" s="32"/>
    </row>
    <row r="25" ht="24.75" customHeight="1">
      <c r="Z25" s="32"/>
    </row>
    <row r="26" ht="21.75" customHeight="1">
      <c r="Z26" s="32"/>
    </row>
    <row r="27" ht="16.5">
      <c r="Z27" s="32"/>
    </row>
    <row r="28" ht="16.5">
      <c r="Z28" s="32"/>
    </row>
    <row r="29" ht="16.5">
      <c r="Z29" s="32"/>
    </row>
    <row r="38" ht="16.5">
      <c r="A38" s="18"/>
    </row>
    <row r="46" spans="1:17" s="3" customFormat="1" ht="17.25" customHeight="1">
      <c r="A46" s="4"/>
      <c r="B46" s="5"/>
      <c r="C46" s="5"/>
      <c r="D46" s="5"/>
      <c r="E46" s="5"/>
      <c r="F46" s="5"/>
      <c r="G46" s="5"/>
      <c r="K46" s="19"/>
      <c r="P46" s="27"/>
      <c r="Q46" s="25"/>
    </row>
    <row r="47" spans="1:17" s="3" customFormat="1" ht="16.5">
      <c r="A47" s="11"/>
      <c r="B47" s="11"/>
      <c r="C47" s="8"/>
      <c r="D47" s="7"/>
      <c r="E47" s="11"/>
      <c r="F47" s="8"/>
      <c r="G47" s="7"/>
      <c r="P47" s="27"/>
      <c r="Q47" s="25"/>
    </row>
    <row r="48" spans="1:7" ht="16.5">
      <c r="A48" s="11"/>
      <c r="B48" s="11"/>
      <c r="C48" s="8"/>
      <c r="D48" s="7"/>
      <c r="E48" s="11"/>
      <c r="F48" s="8"/>
      <c r="G48" s="7"/>
    </row>
    <row r="49" spans="1:7" ht="16.5">
      <c r="A49" s="11"/>
      <c r="B49" s="11"/>
      <c r="C49" s="8"/>
      <c r="D49" s="7"/>
      <c r="E49" s="11"/>
      <c r="F49" s="8"/>
      <c r="G49" s="7"/>
    </row>
    <row r="50" spans="1:7" ht="16.5">
      <c r="A50" s="11"/>
      <c r="B50" s="11"/>
      <c r="C50" s="8"/>
      <c r="D50" s="7"/>
      <c r="E50" s="11"/>
      <c r="F50" s="8"/>
      <c r="G50" s="7"/>
    </row>
    <row r="51" spans="1:7" ht="16.5">
      <c r="A51" s="2"/>
      <c r="B51" s="2"/>
      <c r="C51" s="2"/>
      <c r="D51" s="2"/>
      <c r="E51" s="2"/>
      <c r="F51" s="2"/>
      <c r="G51" s="2"/>
    </row>
    <row r="52" spans="1:7" ht="16.5">
      <c r="A52" s="2"/>
      <c r="B52" s="2"/>
      <c r="C52" s="2"/>
      <c r="D52" s="2"/>
      <c r="E52" s="2"/>
      <c r="F52" s="2"/>
      <c r="G52" s="2"/>
    </row>
    <row r="58" ht="16.5" hidden="1"/>
    <row r="60" spans="10:11" ht="16.5">
      <c r="J60" s="10"/>
      <c r="K60" s="20"/>
    </row>
    <row r="61" spans="10:11" ht="16.5">
      <c r="J61" s="10"/>
      <c r="K61" s="20"/>
    </row>
    <row r="62" ht="16.5">
      <c r="J62" s="10"/>
    </row>
    <row r="63" spans="10:11" ht="16.5">
      <c r="J63" s="10"/>
      <c r="K63" s="20"/>
    </row>
    <row r="64" spans="10:11" ht="16.5">
      <c r="J64" s="10"/>
      <c r="K64" s="21"/>
    </row>
    <row r="65" ht="16.5">
      <c r="K65" s="2"/>
    </row>
    <row r="66" spans="1:11" ht="19.5">
      <c r="A66" s="4"/>
      <c r="B66" s="5"/>
      <c r="C66" s="5"/>
      <c r="D66" s="5"/>
      <c r="E66" s="5"/>
      <c r="F66" s="5"/>
      <c r="G66" s="5"/>
      <c r="H66" s="3"/>
      <c r="I66" s="3"/>
      <c r="J66" s="3"/>
      <c r="K66" s="19"/>
    </row>
    <row r="67" spans="1:11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9.5">
      <c r="A70" s="14"/>
      <c r="B70" s="12"/>
      <c r="C70" s="12"/>
      <c r="D70" s="12"/>
      <c r="E70" s="12"/>
      <c r="F70" s="12"/>
      <c r="G70" s="12"/>
      <c r="H70" s="3"/>
      <c r="I70" s="3"/>
      <c r="J70" s="3"/>
      <c r="K70" s="3"/>
    </row>
    <row r="71" spans="1:11" ht="16.5">
      <c r="A71" s="6"/>
      <c r="B71" s="6"/>
      <c r="C71" s="6"/>
      <c r="D71" s="6"/>
      <c r="E71" s="6"/>
      <c r="F71" s="13"/>
      <c r="G71" s="6"/>
      <c r="H71" s="3"/>
      <c r="I71" s="3"/>
      <c r="J71" s="3"/>
      <c r="K71" s="3"/>
    </row>
    <row r="72" spans="1:11" ht="16.5">
      <c r="A72" s="6"/>
      <c r="B72" s="6"/>
      <c r="C72" s="11"/>
      <c r="D72" s="11"/>
      <c r="E72" s="11"/>
      <c r="F72" s="11"/>
      <c r="G72" s="11"/>
      <c r="H72" s="3"/>
      <c r="I72" s="3"/>
      <c r="J72" s="3"/>
      <c r="K72" s="3"/>
    </row>
    <row r="73" spans="1:11" ht="16.5">
      <c r="A73" s="11"/>
      <c r="B73" s="11"/>
      <c r="C73" s="11"/>
      <c r="D73" s="11"/>
      <c r="E73" s="11"/>
      <c r="F73" s="11"/>
      <c r="G73" s="11"/>
      <c r="H73" s="3"/>
      <c r="I73" s="3"/>
      <c r="J73" s="3"/>
      <c r="K73" s="3"/>
    </row>
    <row r="74" spans="1:11" ht="16.5">
      <c r="A74" s="11"/>
      <c r="B74" s="6"/>
      <c r="C74" s="11"/>
      <c r="D74" s="11"/>
      <c r="E74" s="11"/>
      <c r="F74" s="11"/>
      <c r="G74" s="11"/>
      <c r="H74" s="3"/>
      <c r="I74" s="3"/>
      <c r="J74" s="3"/>
      <c r="K74" s="3"/>
    </row>
    <row r="75" spans="1:11" ht="16.5">
      <c r="A75" s="11"/>
      <c r="B75" s="11"/>
      <c r="C75" s="8"/>
      <c r="D75" s="7"/>
      <c r="E75" s="11"/>
      <c r="F75" s="8"/>
      <c r="G75" s="7"/>
      <c r="H75" s="3"/>
      <c r="I75" s="3"/>
      <c r="J75" s="3"/>
      <c r="K75" s="3"/>
    </row>
    <row r="76" spans="1:7" ht="16.5">
      <c r="A76" s="11"/>
      <c r="B76" s="11"/>
      <c r="C76" s="8"/>
      <c r="D76" s="7"/>
      <c r="E76" s="11"/>
      <c r="F76" s="8"/>
      <c r="G76" s="7"/>
    </row>
    <row r="77" spans="1:7" ht="16.5">
      <c r="A77" s="11"/>
      <c r="B77" s="11"/>
      <c r="C77" s="8"/>
      <c r="D77" s="7"/>
      <c r="E77" s="11"/>
      <c r="F77" s="8"/>
      <c r="G77" s="7"/>
    </row>
    <row r="78" spans="1:7" ht="16.5">
      <c r="A78" s="11"/>
      <c r="B78" s="11"/>
      <c r="C78" s="8"/>
      <c r="D78" s="7"/>
      <c r="E78" s="11"/>
      <c r="F78" s="8"/>
      <c r="G78" s="7"/>
    </row>
    <row r="79" spans="1:7" ht="16.5">
      <c r="A79" s="2"/>
      <c r="B79" s="2"/>
      <c r="C79" s="2"/>
      <c r="D79" s="2"/>
      <c r="E79" s="2"/>
      <c r="F79" s="2"/>
      <c r="G79" s="2"/>
    </row>
    <row r="80" spans="1:7" ht="16.5">
      <c r="A80" s="2"/>
      <c r="B80" s="2"/>
      <c r="C80" s="2"/>
      <c r="D80" s="2"/>
      <c r="E80" s="2"/>
      <c r="F80" s="2"/>
      <c r="G80" s="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P13" sqref="P13"/>
    </sheetView>
  </sheetViews>
  <sheetFormatPr defaultColWidth="9.00390625" defaultRowHeight="15.75"/>
  <cols>
    <col min="1" max="1" width="9.75390625" style="0" customWidth="1"/>
    <col min="2" max="2" width="12.125" style="0" customWidth="1"/>
    <col min="3" max="3" width="9.50390625" style="0" bestFit="1" customWidth="1"/>
    <col min="6" max="6" width="3.25390625" style="0" customWidth="1"/>
    <col min="8" max="8" width="15.25390625" style="0" customWidth="1"/>
    <col min="9" max="9" width="12.125" style="36" customWidth="1"/>
  </cols>
  <sheetData>
    <row r="1" spans="1:9" ht="16.5">
      <c r="A1" s="1"/>
      <c r="B1" s="1"/>
      <c r="C1" s="1"/>
      <c r="D1" s="1"/>
      <c r="E1" s="1"/>
      <c r="F1" s="1"/>
      <c r="G1" s="1"/>
      <c r="H1" s="26">
        <f>SUM(H2:H23)</f>
        <v>17716924</v>
      </c>
      <c r="I1" s="34"/>
    </row>
    <row r="2" spans="1:9" ht="16.5">
      <c r="A2" s="1"/>
      <c r="B2" s="1"/>
      <c r="C2" s="1"/>
      <c r="D2" s="1"/>
      <c r="E2" s="1"/>
      <c r="F2" s="1"/>
      <c r="G2" s="23" t="s">
        <v>20</v>
      </c>
      <c r="H2" s="22">
        <v>0</v>
      </c>
      <c r="I2" s="35">
        <f aca="true" t="shared" si="0" ref="I2:I23">H2/$H$1*100</f>
        <v>0</v>
      </c>
    </row>
    <row r="3" spans="1:9" ht="16.5">
      <c r="A3" s="1"/>
      <c r="B3" s="1"/>
      <c r="C3" s="1"/>
      <c r="D3" s="1"/>
      <c r="E3" s="1"/>
      <c r="F3" s="1"/>
      <c r="G3" s="15" t="s">
        <v>21</v>
      </c>
      <c r="H3" s="22">
        <v>0</v>
      </c>
      <c r="I3" s="35">
        <f t="shared" si="0"/>
        <v>0</v>
      </c>
    </row>
    <row r="4" spans="1:9" ht="16.5">
      <c r="A4" s="1"/>
      <c r="B4" s="37">
        <f>SUM(H2:H23)</f>
        <v>17716924</v>
      </c>
      <c r="C4" s="17"/>
      <c r="D4" s="29"/>
      <c r="E4" s="29"/>
      <c r="F4" s="1"/>
      <c r="G4" s="15" t="s">
        <v>23</v>
      </c>
      <c r="H4" s="22">
        <v>4282340</v>
      </c>
      <c r="I4" s="35">
        <f>H4/$H$1*100</f>
        <v>24.17090009529871</v>
      </c>
    </row>
    <row r="5" spans="1:9" ht="16.5">
      <c r="A5" s="1"/>
      <c r="B5" s="1"/>
      <c r="C5" s="17"/>
      <c r="D5" s="29"/>
      <c r="E5" s="29"/>
      <c r="F5" s="1"/>
      <c r="G5" s="15" t="s">
        <v>0</v>
      </c>
      <c r="H5" s="22">
        <v>693841</v>
      </c>
      <c r="I5" s="35">
        <f t="shared" si="0"/>
        <v>3.9162610845991095</v>
      </c>
    </row>
    <row r="6" spans="1:9" ht="16.5">
      <c r="A6" s="1"/>
      <c r="B6" s="1"/>
      <c r="C6" s="17"/>
      <c r="D6" s="29"/>
      <c r="E6" s="29"/>
      <c r="F6" s="1"/>
      <c r="G6" s="15" t="s">
        <v>1</v>
      </c>
      <c r="H6" s="22">
        <v>2310900</v>
      </c>
      <c r="I6" s="35">
        <f t="shared" si="0"/>
        <v>13.043460591691877</v>
      </c>
    </row>
    <row r="7" spans="4:9" ht="16.5">
      <c r="D7" s="29"/>
      <c r="E7" s="29"/>
      <c r="F7" s="1"/>
      <c r="G7" s="15" t="s">
        <v>2</v>
      </c>
      <c r="H7" s="22">
        <v>3316500</v>
      </c>
      <c r="I7" s="35">
        <f t="shared" si="0"/>
        <v>18.71938943803112</v>
      </c>
    </row>
    <row r="8" spans="1:9" ht="16.5">
      <c r="A8" s="39" t="s">
        <v>26</v>
      </c>
      <c r="B8" s="38">
        <f>H14</f>
        <v>4540500</v>
      </c>
      <c r="C8" s="31">
        <f aca="true" t="shared" si="1" ref="C8:C13">B8/$B$4*100</f>
        <v>25.62803791448222</v>
      </c>
      <c r="D8" s="29"/>
      <c r="E8" s="28"/>
      <c r="F8" s="1"/>
      <c r="G8" s="15" t="s">
        <v>3</v>
      </c>
      <c r="H8" s="22">
        <v>0</v>
      </c>
      <c r="I8" s="35">
        <f t="shared" si="0"/>
        <v>0</v>
      </c>
    </row>
    <row r="9" spans="1:9" ht="16.5">
      <c r="A9" s="39" t="s">
        <v>25</v>
      </c>
      <c r="B9" s="38">
        <f>H4</f>
        <v>4282340</v>
      </c>
      <c r="C9" s="31">
        <f t="shared" si="1"/>
        <v>24.17090009529871</v>
      </c>
      <c r="D9" s="29"/>
      <c r="E9" s="28"/>
      <c r="F9" s="1"/>
      <c r="G9" s="15" t="s">
        <v>4</v>
      </c>
      <c r="H9" s="22">
        <v>0</v>
      </c>
      <c r="I9" s="35">
        <f t="shared" si="0"/>
        <v>0</v>
      </c>
    </row>
    <row r="10" spans="1:9" ht="16.5">
      <c r="A10" s="39" t="s">
        <v>24</v>
      </c>
      <c r="B10" s="38">
        <f>H7</f>
        <v>3316500</v>
      </c>
      <c r="C10" s="31">
        <f t="shared" si="1"/>
        <v>18.71938943803112</v>
      </c>
      <c r="D10" s="30"/>
      <c r="E10" s="28"/>
      <c r="F10" s="1"/>
      <c r="G10" s="15" t="s">
        <v>5</v>
      </c>
      <c r="H10" s="22">
        <v>857314</v>
      </c>
      <c r="I10" s="35">
        <f>H10/$H$1*100</f>
        <v>4.83895511433023</v>
      </c>
    </row>
    <row r="11" spans="1:9" ht="16.5">
      <c r="A11" s="39" t="s">
        <v>28</v>
      </c>
      <c r="B11" s="38">
        <f>H6</f>
        <v>2310900</v>
      </c>
      <c r="C11" s="31">
        <f t="shared" si="1"/>
        <v>13.043460591691877</v>
      </c>
      <c r="D11" s="29"/>
      <c r="E11" s="28"/>
      <c r="F11" s="1"/>
      <c r="G11" s="15" t="s">
        <v>6</v>
      </c>
      <c r="H11" s="22">
        <v>0</v>
      </c>
      <c r="I11" s="35">
        <f t="shared" si="0"/>
        <v>0</v>
      </c>
    </row>
    <row r="12" spans="1:9" ht="16.5">
      <c r="A12" s="39" t="s">
        <v>27</v>
      </c>
      <c r="B12" s="38">
        <f>H12</f>
        <v>1486077</v>
      </c>
      <c r="C12" s="31">
        <f t="shared" si="1"/>
        <v>8.387895099623389</v>
      </c>
      <c r="D12" s="29"/>
      <c r="E12" s="28"/>
      <c r="F12" s="1"/>
      <c r="G12" s="15" t="s">
        <v>7</v>
      </c>
      <c r="H12" s="22">
        <v>1486077</v>
      </c>
      <c r="I12" s="35">
        <f t="shared" si="0"/>
        <v>8.387895099623389</v>
      </c>
    </row>
    <row r="13" spans="1:9" ht="17.25" customHeight="1">
      <c r="A13" s="39" t="s">
        <v>18</v>
      </c>
      <c r="B13" s="38">
        <f>B4-B18</f>
        <v>1780607</v>
      </c>
      <c r="C13" s="31">
        <f t="shared" si="1"/>
        <v>10.05031686087269</v>
      </c>
      <c r="D13" s="29"/>
      <c r="E13" s="29"/>
      <c r="F13" s="1"/>
      <c r="G13" s="15" t="s">
        <v>8</v>
      </c>
      <c r="H13" s="22">
        <v>0</v>
      </c>
      <c r="I13" s="35">
        <f t="shared" si="0"/>
        <v>0</v>
      </c>
    </row>
    <row r="14" spans="1:9" ht="16.5">
      <c r="A14" s="1"/>
      <c r="B14" s="2"/>
      <c r="C14" s="17">
        <f>SUM(C8:C13)</f>
        <v>100</v>
      </c>
      <c r="D14" s="29"/>
      <c r="E14" s="29"/>
      <c r="F14" s="1"/>
      <c r="G14" s="15" t="s">
        <v>9</v>
      </c>
      <c r="H14" s="22">
        <v>4540500</v>
      </c>
      <c r="I14" s="35">
        <f t="shared" si="0"/>
        <v>25.62803791448222</v>
      </c>
    </row>
    <row r="15" spans="1:9" ht="16.5">
      <c r="A15" s="1"/>
      <c r="B15" s="1"/>
      <c r="C15" s="1"/>
      <c r="D15" s="1"/>
      <c r="E15" s="1"/>
      <c r="F15" s="1"/>
      <c r="G15" s="15" t="s">
        <v>10</v>
      </c>
      <c r="H15" s="22">
        <v>202300</v>
      </c>
      <c r="I15" s="35">
        <f t="shared" si="0"/>
        <v>1.1418460676356685</v>
      </c>
    </row>
    <row r="16" spans="1:9" ht="16.5">
      <c r="A16" s="1"/>
      <c r="B16" s="1"/>
      <c r="C16" s="1"/>
      <c r="D16" s="1"/>
      <c r="E16" s="1"/>
      <c r="F16" s="1"/>
      <c r="G16" s="15" t="s">
        <v>11</v>
      </c>
      <c r="H16" s="22">
        <v>0</v>
      </c>
      <c r="I16" s="35">
        <f t="shared" si="0"/>
        <v>0</v>
      </c>
    </row>
    <row r="17" spans="1:9" ht="16.5">
      <c r="A17" s="1"/>
      <c r="B17" s="1"/>
      <c r="C17" s="1"/>
      <c r="D17" s="1"/>
      <c r="E17" s="1"/>
      <c r="F17" s="1"/>
      <c r="G17" s="15" t="s">
        <v>12</v>
      </c>
      <c r="H17" s="22">
        <v>0</v>
      </c>
      <c r="I17" s="35">
        <f t="shared" si="0"/>
        <v>0</v>
      </c>
    </row>
    <row r="18" spans="1:9" ht="16.5">
      <c r="A18" s="1"/>
      <c r="B18" s="37">
        <f>SUM(B8:B12)</f>
        <v>15936317</v>
      </c>
      <c r="C18" s="1"/>
      <c r="D18" s="1"/>
      <c r="E18" s="1"/>
      <c r="F18" s="1"/>
      <c r="G18" s="15" t="s">
        <v>13</v>
      </c>
      <c r="H18" s="22">
        <v>0</v>
      </c>
      <c r="I18" s="35">
        <f t="shared" si="0"/>
        <v>0</v>
      </c>
    </row>
    <row r="19" spans="1:9" ht="16.5">
      <c r="A19" s="1"/>
      <c r="B19" s="1"/>
      <c r="C19" s="1"/>
      <c r="D19" s="1"/>
      <c r="E19" s="1"/>
      <c r="F19" s="1"/>
      <c r="G19" s="15" t="s">
        <v>14</v>
      </c>
      <c r="H19" s="22">
        <v>1149</v>
      </c>
      <c r="I19" s="35">
        <f t="shared" si="0"/>
        <v>0.006485324427648953</v>
      </c>
    </row>
    <row r="20" spans="1:9" ht="16.5">
      <c r="A20" s="1"/>
      <c r="B20" s="1"/>
      <c r="C20" s="1"/>
      <c r="D20" s="1"/>
      <c r="E20" s="1"/>
      <c r="F20" s="1"/>
      <c r="G20" s="15" t="s">
        <v>15</v>
      </c>
      <c r="H20" s="22">
        <v>0</v>
      </c>
      <c r="I20" s="35">
        <f t="shared" si="0"/>
        <v>0</v>
      </c>
    </row>
    <row r="21" spans="1:9" ht="16.5">
      <c r="A21" s="1"/>
      <c r="B21" s="1"/>
      <c r="C21" s="1"/>
      <c r="D21" s="1"/>
      <c r="E21" s="1"/>
      <c r="F21" s="1"/>
      <c r="G21" s="15" t="s">
        <v>16</v>
      </c>
      <c r="H21" s="22">
        <v>0</v>
      </c>
      <c r="I21" s="35">
        <f t="shared" si="0"/>
        <v>0</v>
      </c>
    </row>
    <row r="22" spans="1:9" ht="16.5">
      <c r="A22" s="1"/>
      <c r="B22" s="1"/>
      <c r="C22" s="1"/>
      <c r="D22" s="1"/>
      <c r="E22" s="1"/>
      <c r="F22" s="1"/>
      <c r="G22" s="16" t="s">
        <v>17</v>
      </c>
      <c r="H22" s="22">
        <v>17960</v>
      </c>
      <c r="I22" s="35">
        <f t="shared" si="0"/>
        <v>0.10137199888648843</v>
      </c>
    </row>
    <row r="23" spans="1:9" ht="16.5">
      <c r="A23" s="1"/>
      <c r="B23" s="1"/>
      <c r="C23" s="1"/>
      <c r="D23" s="1"/>
      <c r="E23" s="1"/>
      <c r="F23" s="1"/>
      <c r="G23" s="16" t="s">
        <v>22</v>
      </c>
      <c r="H23" s="33">
        <v>8043</v>
      </c>
      <c r="I23" s="35">
        <f t="shared" si="0"/>
        <v>0.04539727099354267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余佩芬</cp:lastModifiedBy>
  <cp:lastPrinted>2022-06-27T03:32:39Z</cp:lastPrinted>
  <dcterms:created xsi:type="dcterms:W3CDTF">2000-06-16T06:39:16Z</dcterms:created>
  <dcterms:modified xsi:type="dcterms:W3CDTF">2022-06-27T03:33:00Z</dcterms:modified>
  <cp:category/>
  <cp:version/>
  <cp:contentType/>
  <cp:contentStatus/>
</cp:coreProperties>
</file>