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activeTab="0"/>
  </bookViews>
  <sheets>
    <sheet name="總表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state="hidden" r:id="rId7"/>
    <sheet name="新竹" sheetId="8" r:id="rId8"/>
    <sheet name="苗栗" sheetId="9" r:id="rId9"/>
    <sheet name="南投" sheetId="10" r:id="rId10"/>
    <sheet name="雲林" sheetId="11" r:id="rId11"/>
    <sheet name="嘉義" sheetId="12" r:id="rId12"/>
    <sheet name="屏東" sheetId="13" r:id="rId13"/>
    <sheet name="臺東" sheetId="14" r:id="rId14"/>
    <sheet name="澎湖" sheetId="15" r:id="rId15"/>
    <sheet name="基市" sheetId="16" state="hidden" r:id="rId16"/>
    <sheet name="嘉市" sheetId="17" state="hidden" r:id="rId17"/>
    <sheet name="金門縣" sheetId="18" r:id="rId18"/>
    <sheet name="連江縣" sheetId="19" r:id="rId19"/>
    <sheet name="基隆市" sheetId="20" r:id="rId20"/>
  </sheets>
  <definedNames>
    <definedName name="_xlnm.Print_Area" localSheetId="6">'宜蘭'!$A$1:$J$17</definedName>
    <definedName name="_xlnm.Print_Area" localSheetId="17">'金門縣'!$A$1:$J$21</definedName>
    <definedName name="_xlnm.Print_Area" localSheetId="9">'南投'!$A$1:$J$30</definedName>
    <definedName name="_xlnm.Print_Area" localSheetId="12">'屏東'!$A$1:$J$21</definedName>
    <definedName name="_xlnm.Print_Area" localSheetId="8">'苗栗'!$A$1:$J$23</definedName>
    <definedName name="_xlnm.Print_Area" localSheetId="2">'桃園'!$A$1:$J$25</definedName>
    <definedName name="_xlnm.Print_Area" localSheetId="5">'高雄'!$A$1:$J$26</definedName>
    <definedName name="_xlnm.Print_Area" localSheetId="15">'基市'!$A$1:$J$13</definedName>
    <definedName name="_xlnm.Print_Area" localSheetId="19">'基隆市'!$A$1:$J$21</definedName>
    <definedName name="_xlnm.Print_Area" localSheetId="18">'連江縣'!$A$1:$J$23</definedName>
    <definedName name="_xlnm.Print_Area" localSheetId="10">'雲林'!$A$1:$J$25</definedName>
    <definedName name="_xlnm.Print_Area" localSheetId="1">'新北'!$A$1:$J$22</definedName>
    <definedName name="_xlnm.Print_Area" localSheetId="7">'新竹'!$A$1:$J$19</definedName>
    <definedName name="_xlnm.Print_Area" localSheetId="16">'嘉市'!$A$1:$J$13</definedName>
    <definedName name="_xlnm.Print_Area" localSheetId="11">'嘉義'!$A$1:$J$22</definedName>
    <definedName name="_xlnm.Print_Area" localSheetId="3">'臺中'!$A$1:$J$29</definedName>
    <definedName name="_xlnm.Print_Area" localSheetId="13">'臺東'!$A$1:$J$20</definedName>
    <definedName name="_xlnm.Print_Area" localSheetId="4">'臺南'!$A$1:$J$34</definedName>
    <definedName name="_xlnm.Print_Area" localSheetId="14">'澎湖'!$A$1:$J$19</definedName>
    <definedName name="_xlnm.Print_Area" localSheetId="0">'總表'!$A$1:$K$49</definedName>
  </definedNames>
  <calcPr fullCalcOnLoad="1"/>
</workbook>
</file>

<file path=xl/sharedStrings.xml><?xml version="1.0" encoding="utf-8"?>
<sst xmlns="http://schemas.openxmlformats.org/spreadsheetml/2006/main" count="913" uniqueCount="162">
  <si>
    <t>其他</t>
  </si>
  <si>
    <t>崩塌地處理工程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</si>
  <si>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</si>
  <si>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</si>
  <si>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</si>
  <si>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</si>
  <si>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</si>
  <si>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</si>
  <si>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</si>
  <si>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</si>
  <si>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</si>
  <si>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</si>
  <si>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</si>
  <si>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</si>
  <si>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</si>
  <si>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</si>
  <si>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</si>
  <si>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</si>
  <si>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水庫別</t>
  </si>
  <si>
    <r>
      <t>年別及</t>
    </r>
  </si>
  <si>
    <t>92年</t>
  </si>
  <si>
    <t>93年</t>
  </si>
  <si>
    <t>94年</t>
  </si>
  <si>
    <t>95年</t>
  </si>
  <si>
    <t>河溪治理工程</t>
  </si>
  <si>
    <t>邊坡護岸工程</t>
  </si>
  <si>
    <t>排水改善工程</t>
  </si>
  <si>
    <t>(立方公尺)</t>
  </si>
  <si>
    <t>91年</t>
  </si>
  <si>
    <t>(立方公尺)</t>
  </si>
  <si>
    <t>(件)</t>
  </si>
  <si>
    <t>連江縣</t>
  </si>
  <si>
    <t>資料來源：經濟部水利署公務統計報表。</t>
  </si>
  <si>
    <t>91年</t>
  </si>
  <si>
    <r>
      <t>年別及</t>
    </r>
  </si>
  <si>
    <t>崩塌地處理工程</t>
  </si>
  <si>
    <t>河溪治理工程</t>
  </si>
  <si>
    <t>邊坡護岸工程</t>
  </si>
  <si>
    <t>排水改善工程</t>
  </si>
  <si>
    <t>石門水庫</t>
  </si>
  <si>
    <t>永和山水庫</t>
  </si>
  <si>
    <t>曾文水庫</t>
  </si>
  <si>
    <t>仁義潭水庫</t>
  </si>
  <si>
    <t>白河水庫</t>
  </si>
  <si>
    <t>烏山頭水庫</t>
  </si>
  <si>
    <t>牡丹水庫</t>
  </si>
  <si>
    <t>西勢水庫</t>
  </si>
  <si>
    <t>蘭潭水庫</t>
  </si>
  <si>
    <t>羅東攔河堰</t>
  </si>
  <si>
    <t>馬鞍壩</t>
  </si>
  <si>
    <t>(件)</t>
  </si>
  <si>
    <t>98年</t>
  </si>
  <si>
    <t>圓山堰及天埤堰</t>
  </si>
  <si>
    <t>霧社水庫</t>
  </si>
  <si>
    <t>水庫淤積濬渫</t>
  </si>
  <si>
    <t>年別</t>
  </si>
  <si>
    <t>99年</t>
  </si>
  <si>
    <t>99年</t>
  </si>
  <si>
    <t>99年</t>
  </si>
  <si>
    <t>新北市</t>
  </si>
  <si>
    <t>高雄市</t>
  </si>
  <si>
    <t>金門縣</t>
  </si>
  <si>
    <t>說明：99(含)年以前為縣市合併資料。</t>
  </si>
  <si>
    <t>寶山水庫</t>
  </si>
  <si>
    <t>大埔水庫</t>
  </si>
  <si>
    <t>説明：圓山堰及天埤堰係非公告水庫。</t>
  </si>
  <si>
    <t>德元埤水庫</t>
  </si>
  <si>
    <t>尖山埤水庫</t>
  </si>
  <si>
    <t>南化水庫</t>
  </si>
  <si>
    <t>鏡面水庫</t>
  </si>
  <si>
    <t>虎頭埤水庫</t>
  </si>
  <si>
    <t>鹽水埤水庫</t>
  </si>
  <si>
    <t>士林攔河堰</t>
  </si>
  <si>
    <t>龍鑾潭水庫</t>
  </si>
  <si>
    <t>(立方公尺)</t>
  </si>
  <si>
    <t>(件)</t>
  </si>
  <si>
    <t>99年</t>
  </si>
  <si>
    <t>阿公店水庫</t>
  </si>
  <si>
    <t>澄清湖水庫</t>
  </si>
  <si>
    <t>鳳山水庫</t>
  </si>
  <si>
    <t>高屏溪攔河堰</t>
  </si>
  <si>
    <t>說明：99(含)年以前為縣市合併資料。</t>
  </si>
  <si>
    <t xml:space="preserve"> </t>
  </si>
  <si>
    <t>說明：  係修正數。</t>
  </si>
  <si>
    <t>明德水庫</t>
  </si>
  <si>
    <t xml:space="preserve">   </t>
  </si>
  <si>
    <t>德基水庫</t>
  </si>
  <si>
    <t>臺北市</t>
  </si>
  <si>
    <t>桃園市</t>
  </si>
  <si>
    <t>酬勤水庫</t>
  </si>
  <si>
    <t>津沙水庫</t>
  </si>
  <si>
    <t>翡翠水庫</t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</si>
  <si>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</si>
  <si>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</si>
  <si>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</si>
  <si>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</si>
  <si>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</si>
  <si>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</si>
  <si>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</si>
  <si>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</si>
  <si>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</si>
  <si>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、基隆市水庫保育整體計畫工作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</si>
  <si>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、嘉義市水庫保育整體計畫工作</t>
    </r>
  </si>
  <si>
    <t>宜蘭縣水庫保育整體計畫工作</t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</si>
  <si>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>年</t>
    </r>
  </si>
  <si>
    <t>中正湖</t>
  </si>
  <si>
    <t>鯉魚潭水庫</t>
  </si>
  <si>
    <t>甲仙攔河堰</t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</si>
  <si>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</si>
  <si>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</t>
    </r>
  </si>
  <si>
    <t>津沙水庫</t>
  </si>
  <si>
    <t>勝利水庫</t>
  </si>
  <si>
    <r>
      <t>邱桂山</t>
    </r>
    <r>
      <rPr>
        <sz val="11"/>
        <rFont val="標楷體"/>
        <family val="4"/>
      </rPr>
      <t>水庫</t>
    </r>
  </si>
  <si>
    <t>日月潭水庫</t>
  </si>
  <si>
    <t>直潭壩</t>
  </si>
  <si>
    <t>明德水庫</t>
  </si>
  <si>
    <t>金沙水庫</t>
  </si>
  <si>
    <t>湖山水庫</t>
  </si>
  <si>
    <r>
      <t>99</t>
    </r>
    <r>
      <rPr>
        <sz val="11"/>
        <rFont val="標楷體"/>
        <family val="4"/>
      </rPr>
      <t>年</t>
    </r>
  </si>
  <si>
    <r>
      <t>98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</si>
  <si>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106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</si>
  <si>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</si>
  <si>
    <t>太湖水庫</t>
  </si>
  <si>
    <t>小池水庫</t>
  </si>
  <si>
    <t>赤崁地下水庫</t>
  </si>
  <si>
    <t>興仁水庫</t>
  </si>
  <si>
    <t>銃櫃壩</t>
  </si>
  <si>
    <t>集集攔河堰</t>
  </si>
  <si>
    <t>明湖下池水庫</t>
  </si>
  <si>
    <t>谷關水庫</t>
  </si>
  <si>
    <t>天輪壩</t>
  </si>
  <si>
    <t>石岡壩</t>
  </si>
  <si>
    <t>粗坑壩</t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</si>
  <si>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、新北市水庫保育整體計畫工作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</si>
  <si>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、桃園市水庫保育整體計畫工作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</si>
  <si>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、臺中市水庫保育整體計畫工作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</si>
  <si>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、臺南市水庫保育整體計畫工作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</si>
  <si>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、高雄市水庫保育整體計畫工作</t>
    </r>
  </si>
  <si>
    <t>新竹縣水庫保育整體計畫工作</t>
  </si>
  <si>
    <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、苗栗縣水庫保育整體計畫工作</t>
    </r>
  </si>
  <si>
    <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、雲林縣水庫保育整體計畫工作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</si>
  <si>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、嘉義縣水庫保育整體計畫工作</t>
    </r>
  </si>
  <si>
    <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、澎湖縣水庫保育整體計畫工作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</si>
  <si>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、金門縣水庫保育整體計畫工作</t>
    </r>
  </si>
  <si>
    <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、連江縣水庫保育整體計畫工作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</si>
  <si>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、屏東縣水庫保育整體計畫工作</t>
    </r>
  </si>
  <si>
    <r>
      <t>說明</t>
    </r>
    <r>
      <rPr>
        <sz val="11"/>
        <rFont val="新細明體"/>
        <family val="1"/>
      </rPr>
      <t>：</t>
    </r>
    <r>
      <rPr>
        <sz val="11"/>
        <rFont val="標楷體"/>
        <family val="4"/>
      </rPr>
      <t>　係修正數。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</si>
  <si>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、南投縣水庫保育整體計畫工作</t>
    </r>
  </si>
  <si>
    <r>
      <rPr>
        <sz val="11"/>
        <rFont val="Times New Roman"/>
        <family val="1"/>
      </rPr>
      <t>108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</si>
  <si>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</si>
  <si>
    <t>水庫淤積濬渫</t>
  </si>
  <si>
    <t>水庫清淤</t>
  </si>
  <si>
    <t>水庫清淤</t>
  </si>
  <si>
    <t>臺東縣水庫保育整體計畫工作</t>
  </si>
  <si>
    <t xml:space="preserve"> </t>
  </si>
  <si>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</si>
  <si>
    <t>武界壩</t>
  </si>
  <si>
    <r>
      <t>表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、水庫保育整體計畫工作</t>
    </r>
  </si>
  <si>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</si>
  <si>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r>
      <rPr>
        <sz val="11"/>
        <rFont val="Times New Roman"/>
        <family val="1"/>
      </rPr>
      <t>110</t>
    </r>
    <r>
      <rPr>
        <sz val="11"/>
        <rFont val="標楷體"/>
        <family val="4"/>
      </rPr>
      <t>年</t>
    </r>
  </si>
  <si>
    <t>西勢水庫</t>
  </si>
  <si>
    <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、基隆市水庫保育整體計畫工作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</si>
</sst>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  <numFmt numFmtId="181" formatCode="_-* #,##0.000000_-;\-* #,##0.000000_-;_-* &quot;-&quot;??????_-;_-@_-"/>
    <numFmt numFmtId="182" formatCode="_-* #,##0.0_-;\-* #,##0.0_-;_-* &quot;-&quot;_-;_-@_-"/>
    <numFmt numFmtId="183" formatCode="_-* #,##0.00_-;\-* #,##0.00_-;_-* &quot;-&quot;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.0_);_(* \(#,##0.0\);_(* &quot;-&quot;_);_(@_)"/>
    <numFmt numFmtId="188" formatCode="_(* #,##0.00_);_(* \(#,##0.00\);_(* &quot;-&quot;_);_(@_)"/>
    <numFmt numFmtId="189" formatCode="_(* #,##0.00_);_(* \(#,##0\);_(* &quot;-&quot;_);_(@_)"/>
    <numFmt numFmtId="190" formatCode="0.00_);[Red]\(0.00\)"/>
    <numFmt numFmtId="191" formatCode="#,###;\-#;&quot;-&quot;"/>
    <numFmt numFmtId="192" formatCode="\-\-\-"/>
    <numFmt numFmtId="193" formatCode="...\ \ "/>
    <numFmt numFmtId="194" formatCode="\-\ "/>
    <numFmt numFmtId="195" formatCode="_-* #,##0.0_-;\-* #,##0.0_-;_-* &quot;-&quot;?_-;_-@_-"/>
    <numFmt numFmtId="196" formatCode="#,##0_);[Red]\(#,##0\)"/>
    <numFmt numFmtId="197" formatCode="#,##0.0_);[Red]\(#,##0.0\)"/>
    <numFmt numFmtId="198" formatCode="_-* #,##0.00000_-;\-* #,##0.00000_-;_-* &quot;-&quot;?????_-;_-@_-"/>
    <numFmt numFmtId="199" formatCode="0.0000_);[Red]\(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2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b/>
      <sz val="10"/>
      <name val="標楷體"/>
      <family val="4"/>
    </font>
    <font>
      <sz val="11"/>
      <name val="Times New Roman"/>
      <family val="1"/>
    </font>
    <font>
      <sz val="20"/>
      <name val="Times New Roman"/>
      <family val="1"/>
    </font>
    <font>
      <sz val="11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7" fillId="0" borderId="11" xfId="0" applyFont="1" applyBorder="1" applyAlignment="1">
      <alignment horizontal="distributed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/>
    </xf>
    <xf numFmtId="41" fontId="7" fillId="0" borderId="16" xfId="0" applyNumberFormat="1" applyFont="1" applyBorder="1" applyAlignment="1">
      <alignment horizontal="right"/>
    </xf>
    <xf numFmtId="41" fontId="7" fillId="0" borderId="13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/>
    </xf>
    <xf numFmtId="41" fontId="9" fillId="0" borderId="18" xfId="0" applyNumberFormat="1" applyFont="1" applyBorder="1" applyAlignment="1">
      <alignment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19" xfId="0" applyNumberFormat="1" applyFont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center" vertical="center" wrapText="1"/>
    </xf>
    <xf numFmtId="41" fontId="7" fillId="0" borderId="14" xfId="0" applyNumberFormat="1" applyFont="1" applyBorder="1" applyAlignment="1">
      <alignment horizontal="right"/>
    </xf>
    <xf numFmtId="41" fontId="7" fillId="0" borderId="1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7" fillId="0" borderId="13" xfId="0" applyFont="1" applyBorder="1" applyAlignment="1">
      <alignment horizontal="distributed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0" xfId="0" applyNumberFormat="1" applyFont="1" applyFill="1" applyBorder="1" applyAlignment="1">
      <alignment wrapText="1"/>
    </xf>
    <xf numFmtId="41" fontId="7" fillId="0" borderId="13" xfId="0" applyNumberFormat="1" applyFont="1" applyFill="1" applyBorder="1" applyAlignment="1">
      <alignment wrapText="1"/>
    </xf>
    <xf numFmtId="41" fontId="7" fillId="0" borderId="13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left" vertical="center" wrapText="1"/>
    </xf>
    <xf numFmtId="41" fontId="7" fillId="0" borderId="10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left" wrapText="1"/>
    </xf>
    <xf numFmtId="41" fontId="7" fillId="0" borderId="13" xfId="0" applyNumberFormat="1" applyFont="1" applyFill="1" applyBorder="1" applyAlignment="1">
      <alignment horizontal="left" wrapText="1"/>
    </xf>
    <xf numFmtId="41" fontId="7" fillId="0" borderId="13" xfId="0" applyNumberFormat="1" applyFont="1" applyFill="1" applyBorder="1" applyAlignment="1">
      <alignment horizontal="left" vertical="center" wrapText="1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4" fillId="0" borderId="0" xfId="0" applyNumberFormat="1" applyFont="1" applyFill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/>
    </xf>
    <xf numFmtId="41" fontId="7" fillId="0" borderId="2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distributed"/>
    </xf>
    <xf numFmtId="180" fontId="7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4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41" fontId="7" fillId="0" borderId="13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41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distributed"/>
    </xf>
    <xf numFmtId="41" fontId="13" fillId="0" borderId="0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17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/>
    </xf>
    <xf numFmtId="41" fontId="7" fillId="0" borderId="10" xfId="33" applyNumberFormat="1" applyFont="1" applyFill="1" applyBorder="1" applyAlignment="1">
      <alignment vertical="center" wrapText="1"/>
      <protection/>
    </xf>
    <xf numFmtId="41" fontId="7" fillId="0" borderId="13" xfId="33" applyNumberFormat="1" applyFont="1" applyFill="1" applyBorder="1" applyAlignment="1">
      <alignment vertical="center" wrapText="1"/>
      <protection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right" vertical="center"/>
    </xf>
    <xf numFmtId="41" fontId="14" fillId="0" borderId="17" xfId="0" applyNumberFormat="1" applyFont="1" applyBorder="1" applyAlignment="1">
      <alignment horizontal="right" vertical="center"/>
    </xf>
    <xf numFmtId="41" fontId="14" fillId="0" borderId="18" xfId="0" applyNumberFormat="1" applyFont="1" applyBorder="1" applyAlignment="1">
      <alignment horizontal="center" vertical="center"/>
    </xf>
    <xf numFmtId="41" fontId="14" fillId="0" borderId="18" xfId="0" applyNumberFormat="1" applyFont="1" applyBorder="1" applyAlignment="1">
      <alignment horizontal="right" vertical="center"/>
    </xf>
    <xf numFmtId="41" fontId="14" fillId="0" borderId="10" xfId="0" applyNumberFormat="1" applyFont="1" applyBorder="1" applyAlignment="1">
      <alignment horizontal="right" vertical="center"/>
    </xf>
    <xf numFmtId="41" fontId="14" fillId="0" borderId="0" xfId="0" applyNumberFormat="1" applyFont="1" applyBorder="1" applyAlignment="1">
      <alignment horizontal="right" vertical="center"/>
    </xf>
    <xf numFmtId="41" fontId="14" fillId="0" borderId="19" xfId="0" applyNumberFormat="1" applyFont="1" applyBorder="1" applyAlignment="1">
      <alignment horizontal="right" vertical="center"/>
    </xf>
    <xf numFmtId="41" fontId="14" fillId="0" borderId="16" xfId="0" applyNumberFormat="1" applyFont="1" applyBorder="1" applyAlignment="1">
      <alignment horizontal="center" vertical="center"/>
    </xf>
    <xf numFmtId="41" fontId="14" fillId="0" borderId="16" xfId="0" applyNumberFormat="1" applyFont="1" applyBorder="1" applyAlignment="1">
      <alignment horizontal="right" vertical="center"/>
    </xf>
    <xf numFmtId="41" fontId="14" fillId="0" borderId="13" xfId="0" applyNumberFormat="1" applyFont="1" applyBorder="1" applyAlignment="1">
      <alignment horizontal="right" vertical="center"/>
    </xf>
    <xf numFmtId="41" fontId="14" fillId="0" borderId="19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/>
    </xf>
    <xf numFmtId="41" fontId="14" fillId="0" borderId="13" xfId="0" applyNumberFormat="1" applyFont="1" applyFill="1" applyBorder="1" applyAlignment="1">
      <alignment horizontal="right" vertical="center"/>
    </xf>
    <xf numFmtId="41" fontId="14" fillId="0" borderId="17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/>
    </xf>
    <xf numFmtId="41" fontId="14" fillId="0" borderId="14" xfId="0" applyNumberFormat="1" applyFont="1" applyFill="1" applyBorder="1" applyAlignment="1">
      <alignment/>
    </xf>
    <xf numFmtId="41" fontId="14" fillId="0" borderId="18" xfId="0" applyNumberFormat="1" applyFont="1" applyBorder="1" applyAlignment="1">
      <alignment/>
    </xf>
    <xf numFmtId="41" fontId="14" fillId="0" borderId="10" xfId="0" applyNumberFormat="1" applyFont="1" applyBorder="1" applyAlignment="1">
      <alignment/>
    </xf>
    <xf numFmtId="41" fontId="14" fillId="0" borderId="19" xfId="0" applyNumberFormat="1" applyFont="1" applyFill="1" applyBorder="1" applyAlignment="1">
      <alignment/>
    </xf>
    <xf numFmtId="41" fontId="14" fillId="0" borderId="17" xfId="0" applyNumberFormat="1" applyFont="1" applyBorder="1" applyAlignment="1">
      <alignment/>
    </xf>
    <xf numFmtId="41" fontId="14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41" fontId="16" fillId="0" borderId="17" xfId="0" applyNumberFormat="1" applyFont="1" applyFill="1" applyBorder="1" applyAlignment="1">
      <alignment horizontal="right" vertical="center"/>
    </xf>
    <xf numFmtId="41" fontId="16" fillId="0" borderId="18" xfId="0" applyNumberFormat="1" applyFont="1" applyFill="1" applyBorder="1" applyAlignment="1">
      <alignment horizontal="right" vertical="center"/>
    </xf>
    <xf numFmtId="41" fontId="16" fillId="0" borderId="10" xfId="0" applyNumberFormat="1" applyFont="1" applyFill="1" applyBorder="1" applyAlignment="1">
      <alignment horizontal="right" vertical="center"/>
    </xf>
    <xf numFmtId="41" fontId="16" fillId="0" borderId="0" xfId="0" applyNumberFormat="1" applyFont="1" applyFill="1" applyBorder="1" applyAlignment="1">
      <alignment horizontal="right" vertical="center"/>
    </xf>
    <xf numFmtId="180" fontId="16" fillId="0" borderId="17" xfId="0" applyNumberFormat="1" applyFont="1" applyFill="1" applyBorder="1" applyAlignment="1">
      <alignment vertical="center"/>
    </xf>
    <xf numFmtId="180" fontId="16" fillId="0" borderId="0" xfId="0" applyNumberFormat="1" applyFont="1" applyFill="1" applyBorder="1" applyAlignment="1">
      <alignment vertical="center"/>
    </xf>
    <xf numFmtId="180" fontId="16" fillId="0" borderId="10" xfId="0" applyNumberFormat="1" applyFont="1" applyFill="1" applyBorder="1" applyAlignment="1">
      <alignment vertical="center"/>
    </xf>
    <xf numFmtId="180" fontId="16" fillId="0" borderId="18" xfId="0" applyNumberFormat="1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horizontal="right"/>
    </xf>
    <xf numFmtId="41" fontId="16" fillId="0" borderId="14" xfId="0" applyNumberFormat="1" applyFont="1" applyFill="1" applyBorder="1" applyAlignment="1">
      <alignment horizontal="right"/>
    </xf>
    <xf numFmtId="41" fontId="16" fillId="0" borderId="13" xfId="0" applyNumberFormat="1" applyFont="1" applyFill="1" applyBorder="1" applyAlignment="1">
      <alignment horizontal="right"/>
    </xf>
    <xf numFmtId="41" fontId="16" fillId="0" borderId="16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/>
    </xf>
    <xf numFmtId="41" fontId="7" fillId="0" borderId="10" xfId="33" applyNumberFormat="1" applyFont="1" applyFill="1" applyBorder="1" applyAlignment="1">
      <alignment wrapText="1"/>
      <protection/>
    </xf>
    <xf numFmtId="188" fontId="7" fillId="0" borderId="0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center" vertical="center"/>
    </xf>
    <xf numFmtId="41" fontId="14" fillId="0" borderId="10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distributed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41" fontId="14" fillId="0" borderId="18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14" fillId="0" borderId="18" xfId="0" applyNumberFormat="1" applyFont="1" applyFill="1" applyBorder="1" applyAlignment="1">
      <alignment/>
    </xf>
    <xf numFmtId="41" fontId="14" fillId="0" borderId="1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 horizontal="left" vertical="center"/>
    </xf>
    <xf numFmtId="41" fontId="4" fillId="0" borderId="1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7" fillId="0" borderId="13" xfId="33" applyNumberFormat="1" applyFont="1" applyFill="1" applyBorder="1" applyAlignment="1">
      <alignment wrapText="1"/>
      <protection/>
    </xf>
    <xf numFmtId="0" fontId="7" fillId="0" borderId="11" xfId="0" applyFont="1" applyFill="1" applyBorder="1" applyAlignment="1">
      <alignment horizontal="distributed"/>
    </xf>
    <xf numFmtId="41" fontId="14" fillId="0" borderId="20" xfId="0" applyNumberFormat="1" applyFont="1" applyFill="1" applyBorder="1" applyAlignment="1">
      <alignment/>
    </xf>
    <xf numFmtId="41" fontId="14" fillId="0" borderId="15" xfId="0" applyNumberFormat="1" applyFont="1" applyFill="1" applyBorder="1" applyAlignment="1">
      <alignment/>
    </xf>
    <xf numFmtId="41" fontId="14" fillId="0" borderId="11" xfId="0" applyNumberFormat="1" applyFont="1" applyFill="1" applyBorder="1" applyAlignment="1">
      <alignment/>
    </xf>
    <xf numFmtId="41" fontId="14" fillId="0" borderId="20" xfId="0" applyNumberFormat="1" applyFont="1" applyFill="1" applyBorder="1" applyAlignment="1">
      <alignment horizontal="right" vertical="center"/>
    </xf>
    <xf numFmtId="41" fontId="14" fillId="0" borderId="15" xfId="0" applyNumberFormat="1" applyFont="1" applyFill="1" applyBorder="1" applyAlignment="1">
      <alignment horizontal="right" vertical="center"/>
    </xf>
    <xf numFmtId="41" fontId="14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/>
    </xf>
    <xf numFmtId="41" fontId="14" fillId="0" borderId="16" xfId="0" applyNumberFormat="1" applyFont="1" applyFill="1" applyBorder="1" applyAlignment="1">
      <alignment horizontal="center" vertical="center"/>
    </xf>
    <xf numFmtId="41" fontId="14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wrapText="1"/>
    </xf>
    <xf numFmtId="41" fontId="14" fillId="0" borderId="0" xfId="0" applyNumberFormat="1" applyFont="1" applyFill="1" applyAlignment="1">
      <alignment/>
    </xf>
    <xf numFmtId="41" fontId="0" fillId="0" borderId="14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41" fontId="14" fillId="0" borderId="18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41" fontId="14" fillId="0" borderId="10" xfId="0" applyNumberFormat="1" applyFont="1" applyFill="1" applyBorder="1" applyAlignment="1">
      <alignment horizontal="right"/>
    </xf>
    <xf numFmtId="41" fontId="14" fillId="0" borderId="16" xfId="0" applyNumberFormat="1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Alignment="1">
      <alignment/>
    </xf>
    <xf numFmtId="41" fontId="14" fillId="0" borderId="19" xfId="0" applyNumberFormat="1" applyFont="1" applyFill="1" applyBorder="1" applyAlignment="1">
      <alignment horizontal="right"/>
    </xf>
    <xf numFmtId="41" fontId="14" fillId="0" borderId="13" xfId="0" applyNumberFormat="1" applyFont="1" applyFill="1" applyBorder="1" applyAlignment="1">
      <alignment horizontal="right"/>
    </xf>
    <xf numFmtId="41" fontId="14" fillId="0" borderId="14" xfId="0" applyNumberFormat="1" applyFont="1" applyFill="1" applyBorder="1" applyAlignment="1">
      <alignment horizontal="right"/>
    </xf>
    <xf numFmtId="41" fontId="14" fillId="0" borderId="13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distributed"/>
    </xf>
    <xf numFmtId="41" fontId="14" fillId="0" borderId="0" xfId="0" applyNumberFormat="1" applyFont="1" applyFill="1" applyBorder="1" applyAlignment="1">
      <alignment horizontal="right"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7" fillId="0" borderId="1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41" fontId="14" fillId="0" borderId="18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center" wrapText="1"/>
    </xf>
    <xf numFmtId="41" fontId="14" fillId="0" borderId="10" xfId="0" applyNumberFormat="1" applyFont="1" applyFill="1" applyBorder="1" applyAlignment="1">
      <alignment horizontal="right" vertical="center"/>
    </xf>
    <xf numFmtId="41" fontId="14" fillId="0" borderId="16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/>
    </xf>
    <xf numFmtId="41" fontId="14" fillId="0" borderId="10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/>
    </xf>
    <xf numFmtId="41" fontId="7" fillId="0" borderId="16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41" fontId="14" fillId="0" borderId="16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41" fontId="7" fillId="0" borderId="15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11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1" fontId="14" fillId="0" borderId="18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8" fillId="0" borderId="1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66675"/>
          <a:ext cx="0" cy="642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 -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0</xdr:col>
      <xdr:colOff>266700</xdr:colOff>
      <xdr:row>48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8100" y="66675"/>
          <a:ext cx="228600" cy="6429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22</xdr:row>
      <xdr:rowOff>0</xdr:rowOff>
    </xdr:from>
    <xdr:to>
      <xdr:col>0</xdr:col>
      <xdr:colOff>733425</xdr:colOff>
      <xdr:row>22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 flipV="1">
          <a:off x="552450" y="27622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tabSelected="1" zoomScalePageLayoutView="0" workbookViewId="0" topLeftCell="A1">
      <selection activeCell="B1" sqref="B1"/>
    </sheetView>
  </sheetViews>
  <sheetFormatPr defaultColWidth="8.875" defaultRowHeight="16.5"/>
  <cols>
    <col min="1" max="1" width="11.25390625" style="51" customWidth="1"/>
    <col min="2" max="2" width="21.125" style="51" customWidth="1"/>
    <col min="3" max="3" width="25.875" style="51" customWidth="1"/>
    <col min="4" max="4" width="15.50390625" style="51" customWidth="1"/>
    <col min="5" max="5" width="12.375" style="51" customWidth="1"/>
    <col min="6" max="6" width="6.25390625" style="51" customWidth="1"/>
    <col min="7" max="7" width="6.50390625" style="51" customWidth="1"/>
    <col min="8" max="8" width="7.50390625" style="51" customWidth="1"/>
    <col min="9" max="9" width="6.50390625" style="51" customWidth="1"/>
    <col min="10" max="10" width="6.875" style="51" customWidth="1"/>
    <col min="11" max="12" width="8.75390625" style="51" customWidth="1"/>
    <col min="13" max="13" width="8.75390625" style="51" hidden="1" customWidth="1"/>
    <col min="14" max="14" width="8.75390625" style="51" customWidth="1"/>
    <col min="15" max="15" width="8.875" style="51" customWidth="1"/>
    <col min="16" max="16" width="19.50390625" style="51" customWidth="1"/>
    <col min="17" max="17" width="12.125" style="51" customWidth="1"/>
    <col min="18" max="16384" width="8.875" style="51" customWidth="1"/>
  </cols>
  <sheetData>
    <row r="1" spans="2:14" ht="36.75" customHeight="1">
      <c r="B1" s="116" t="s">
        <v>157</v>
      </c>
      <c r="C1" s="116"/>
      <c r="D1" s="116"/>
      <c r="E1" s="116"/>
      <c r="F1" s="116"/>
      <c r="G1" s="116"/>
      <c r="H1" s="116"/>
      <c r="I1" s="116"/>
      <c r="J1" s="116"/>
      <c r="K1" s="116"/>
      <c r="L1" s="78"/>
      <c r="M1" s="78"/>
      <c r="N1" s="78"/>
    </row>
    <row r="2" spans="2:14" ht="15" customHeight="1">
      <c r="B2" s="222" t="s">
        <v>55</v>
      </c>
      <c r="C2" s="52" t="s">
        <v>150</v>
      </c>
      <c r="D2" s="53" t="s">
        <v>1</v>
      </c>
      <c r="E2" s="220" t="s">
        <v>24</v>
      </c>
      <c r="F2" s="221"/>
      <c r="G2" s="220" t="s">
        <v>25</v>
      </c>
      <c r="H2" s="221"/>
      <c r="I2" s="220" t="s">
        <v>26</v>
      </c>
      <c r="J2" s="221"/>
      <c r="K2" s="54" t="s">
        <v>0</v>
      </c>
      <c r="L2" s="79"/>
      <c r="M2" s="79"/>
      <c r="N2" s="79"/>
    </row>
    <row r="3" spans="2:14" ht="16.5">
      <c r="B3" s="223"/>
      <c r="C3" s="55" t="s">
        <v>27</v>
      </c>
      <c r="D3" s="56" t="s">
        <v>30</v>
      </c>
      <c r="E3" s="218" t="s">
        <v>30</v>
      </c>
      <c r="F3" s="219"/>
      <c r="G3" s="218" t="s">
        <v>30</v>
      </c>
      <c r="H3" s="219"/>
      <c r="I3" s="218" t="s">
        <v>30</v>
      </c>
      <c r="J3" s="219"/>
      <c r="K3" s="57" t="s">
        <v>50</v>
      </c>
      <c r="L3" s="80"/>
      <c r="M3" s="80"/>
      <c r="N3" s="80"/>
    </row>
    <row r="4" spans="2:14" ht="16.5" hidden="1">
      <c r="B4" s="58" t="s">
        <v>28</v>
      </c>
      <c r="C4" s="59">
        <v>4770231</v>
      </c>
      <c r="D4" s="59">
        <v>9</v>
      </c>
      <c r="E4" s="215">
        <v>24</v>
      </c>
      <c r="F4" s="216"/>
      <c r="G4" s="217"/>
      <c r="H4" s="60"/>
      <c r="I4" s="61"/>
      <c r="J4" s="62">
        <v>0</v>
      </c>
      <c r="K4" s="60">
        <v>3</v>
      </c>
      <c r="L4" s="65"/>
      <c r="M4" s="65"/>
      <c r="N4" s="65"/>
    </row>
    <row r="5" spans="2:14" ht="16.5" hidden="1">
      <c r="B5" s="58" t="s">
        <v>20</v>
      </c>
      <c r="C5" s="63">
        <v>4353548</v>
      </c>
      <c r="D5" s="63">
        <v>11</v>
      </c>
      <c r="E5" s="212">
        <v>54</v>
      </c>
      <c r="F5" s="213"/>
      <c r="G5" s="214"/>
      <c r="H5" s="64"/>
      <c r="I5" s="65"/>
      <c r="J5" s="66">
        <v>3</v>
      </c>
      <c r="K5" s="64">
        <v>3</v>
      </c>
      <c r="L5" s="65"/>
      <c r="M5" s="65"/>
      <c r="N5" s="65"/>
    </row>
    <row r="6" spans="2:14" ht="16.5" hidden="1">
      <c r="B6" s="58" t="s">
        <v>21</v>
      </c>
      <c r="C6" s="63">
        <v>4408952</v>
      </c>
      <c r="D6" s="63">
        <v>23</v>
      </c>
      <c r="E6" s="212">
        <v>86</v>
      </c>
      <c r="F6" s="213"/>
      <c r="G6" s="214"/>
      <c r="H6" s="64"/>
      <c r="I6" s="65"/>
      <c r="J6" s="66">
        <v>0</v>
      </c>
      <c r="K6" s="64">
        <v>20</v>
      </c>
      <c r="L6" s="65"/>
      <c r="M6" s="65"/>
      <c r="N6" s="65"/>
    </row>
    <row r="7" spans="2:14" ht="16.5" hidden="1">
      <c r="B7" s="58" t="s">
        <v>22</v>
      </c>
      <c r="C7" s="63">
        <v>3624215</v>
      </c>
      <c r="D7" s="63">
        <v>18</v>
      </c>
      <c r="E7" s="212">
        <v>68</v>
      </c>
      <c r="F7" s="213"/>
      <c r="G7" s="214"/>
      <c r="H7" s="64"/>
      <c r="I7" s="65"/>
      <c r="J7" s="66">
        <v>3</v>
      </c>
      <c r="K7" s="64">
        <v>1</v>
      </c>
      <c r="L7" s="65"/>
      <c r="M7" s="65"/>
      <c r="N7" s="65"/>
    </row>
    <row r="8" spans="2:14" ht="13.5" customHeight="1" hidden="1">
      <c r="B8" s="58" t="s">
        <v>23</v>
      </c>
      <c r="C8" s="63">
        <v>4948919</v>
      </c>
      <c r="D8" s="63">
        <v>26</v>
      </c>
      <c r="E8" s="212">
        <v>35</v>
      </c>
      <c r="F8" s="213"/>
      <c r="G8" s="214"/>
      <c r="H8" s="64"/>
      <c r="I8" s="65"/>
      <c r="J8" s="66">
        <v>30</v>
      </c>
      <c r="K8" s="64">
        <v>11</v>
      </c>
      <c r="L8" s="65"/>
      <c r="M8" s="65"/>
      <c r="N8" s="65"/>
    </row>
    <row r="9" spans="2:14" ht="13.5" customHeight="1" hidden="1">
      <c r="B9" s="58" t="s">
        <v>51</v>
      </c>
      <c r="C9" s="63">
        <v>4226613</v>
      </c>
      <c r="D9" s="63">
        <v>23</v>
      </c>
      <c r="E9" s="64"/>
      <c r="F9" s="66">
        <v>11</v>
      </c>
      <c r="G9" s="64"/>
      <c r="H9" s="66">
        <v>35</v>
      </c>
      <c r="I9" s="64"/>
      <c r="J9" s="66">
        <v>11</v>
      </c>
      <c r="K9" s="64">
        <v>0</v>
      </c>
      <c r="L9" s="65"/>
      <c r="M9" s="65"/>
      <c r="N9" s="65"/>
    </row>
    <row r="10" spans="2:14" ht="13.5" customHeight="1" hidden="1">
      <c r="B10" s="58" t="s">
        <v>56</v>
      </c>
      <c r="C10" s="63">
        <v>7725698</v>
      </c>
      <c r="D10" s="63">
        <v>49</v>
      </c>
      <c r="E10" s="64"/>
      <c r="F10" s="66">
        <v>6</v>
      </c>
      <c r="G10" s="64"/>
      <c r="H10" s="66">
        <v>13</v>
      </c>
      <c r="I10" s="64"/>
      <c r="J10" s="66">
        <v>8</v>
      </c>
      <c r="K10" s="64">
        <v>4</v>
      </c>
      <c r="L10" s="65"/>
      <c r="M10" s="65"/>
      <c r="N10" s="65"/>
    </row>
    <row r="11" spans="2:17" ht="15" customHeight="1" hidden="1">
      <c r="B11" s="58" t="s">
        <v>92</v>
      </c>
      <c r="C11" s="118">
        <v>5096987</v>
      </c>
      <c r="D11" s="118">
        <v>16</v>
      </c>
      <c r="E11" s="119"/>
      <c r="F11" s="120">
        <v>34</v>
      </c>
      <c r="G11" s="119"/>
      <c r="H11" s="120">
        <v>19</v>
      </c>
      <c r="I11" s="119"/>
      <c r="J11" s="120">
        <v>4</v>
      </c>
      <c r="K11" s="119">
        <v>0</v>
      </c>
      <c r="L11" s="65"/>
      <c r="M11" s="65"/>
      <c r="N11" s="65"/>
      <c r="O11" s="83"/>
      <c r="P11" s="83"/>
      <c r="Q11" s="83"/>
    </row>
    <row r="12" spans="2:17" ht="15" customHeight="1" hidden="1">
      <c r="B12" s="58" t="s">
        <v>93</v>
      </c>
      <c r="C12" s="118">
        <v>3899770.93</v>
      </c>
      <c r="D12" s="118">
        <v>16</v>
      </c>
      <c r="E12" s="121"/>
      <c r="F12" s="120">
        <v>1</v>
      </c>
      <c r="G12" s="121"/>
      <c r="H12" s="120">
        <v>45</v>
      </c>
      <c r="I12" s="119"/>
      <c r="J12" s="120">
        <v>1</v>
      </c>
      <c r="K12" s="119">
        <v>1</v>
      </c>
      <c r="L12" s="81"/>
      <c r="M12" s="81"/>
      <c r="N12" s="81"/>
      <c r="O12" s="83"/>
      <c r="P12" s="83"/>
      <c r="Q12" s="83"/>
    </row>
    <row r="13" spans="2:17" ht="15" customHeight="1" hidden="1">
      <c r="B13" s="58" t="s">
        <v>94</v>
      </c>
      <c r="C13" s="118">
        <v>5769369</v>
      </c>
      <c r="D13" s="118">
        <v>14</v>
      </c>
      <c r="E13" s="121"/>
      <c r="F13" s="120">
        <v>20</v>
      </c>
      <c r="G13" s="121"/>
      <c r="H13" s="120">
        <v>5</v>
      </c>
      <c r="I13" s="119"/>
      <c r="J13" s="120">
        <v>5</v>
      </c>
      <c r="K13" s="119">
        <v>0</v>
      </c>
      <c r="L13" s="81"/>
      <c r="M13" s="81"/>
      <c r="N13" s="81"/>
      <c r="O13" s="83"/>
      <c r="P13" s="83"/>
      <c r="Q13" s="83"/>
    </row>
    <row r="14" spans="2:17" ht="15" customHeight="1" hidden="1">
      <c r="B14" s="58" t="s">
        <v>95</v>
      </c>
      <c r="C14" s="118">
        <v>6688429</v>
      </c>
      <c r="D14" s="118">
        <v>5</v>
      </c>
      <c r="E14" s="121"/>
      <c r="F14" s="120">
        <v>0</v>
      </c>
      <c r="G14" s="121"/>
      <c r="H14" s="120">
        <v>2</v>
      </c>
      <c r="I14" s="119"/>
      <c r="J14" s="120">
        <v>0</v>
      </c>
      <c r="K14" s="119">
        <v>1</v>
      </c>
      <c r="L14" s="81"/>
      <c r="M14" s="81"/>
      <c r="N14" s="81"/>
      <c r="O14" s="83"/>
      <c r="P14" s="83"/>
      <c r="Q14" s="83"/>
    </row>
    <row r="15" spans="2:17" ht="15" customHeight="1" hidden="1">
      <c r="B15" s="58" t="s">
        <v>96</v>
      </c>
      <c r="C15" s="118">
        <v>6837308</v>
      </c>
      <c r="D15" s="118">
        <v>3</v>
      </c>
      <c r="E15" s="121"/>
      <c r="F15" s="120">
        <v>3</v>
      </c>
      <c r="G15" s="121"/>
      <c r="H15" s="120">
        <v>6</v>
      </c>
      <c r="I15" s="119"/>
      <c r="J15" s="120">
        <v>1</v>
      </c>
      <c r="K15" s="119">
        <v>2</v>
      </c>
      <c r="L15" s="81"/>
      <c r="M15" s="81"/>
      <c r="N15" s="81"/>
      <c r="O15" s="83"/>
      <c r="P15" s="83"/>
      <c r="Q15" s="83"/>
    </row>
    <row r="16" spans="2:17" ht="15" customHeight="1" hidden="1">
      <c r="B16" s="58" t="s">
        <v>108</v>
      </c>
      <c r="C16" s="118">
        <v>7885624</v>
      </c>
      <c r="D16" s="118">
        <v>5</v>
      </c>
      <c r="E16" s="121"/>
      <c r="F16" s="120">
        <v>8</v>
      </c>
      <c r="G16" s="121"/>
      <c r="H16" s="120">
        <v>14</v>
      </c>
      <c r="I16" s="119"/>
      <c r="J16" s="120">
        <v>10</v>
      </c>
      <c r="K16" s="119">
        <v>1</v>
      </c>
      <c r="L16" s="81"/>
      <c r="M16" s="81"/>
      <c r="N16" s="81"/>
      <c r="O16" s="83"/>
      <c r="P16" s="83"/>
      <c r="Q16" s="83"/>
    </row>
    <row r="17" spans="2:17" ht="15" customHeight="1">
      <c r="B17" s="58" t="s">
        <v>120</v>
      </c>
      <c r="C17" s="118">
        <v>7005653</v>
      </c>
      <c r="D17" s="118">
        <v>11</v>
      </c>
      <c r="E17" s="121"/>
      <c r="F17" s="120">
        <v>11</v>
      </c>
      <c r="G17" s="121"/>
      <c r="H17" s="120">
        <v>12</v>
      </c>
      <c r="I17" s="119"/>
      <c r="J17" s="120">
        <v>1</v>
      </c>
      <c r="K17" s="119">
        <v>2</v>
      </c>
      <c r="L17" s="81"/>
      <c r="M17" s="81"/>
      <c r="N17" s="81"/>
      <c r="O17" s="83"/>
      <c r="P17" s="83"/>
      <c r="Q17" s="83"/>
    </row>
    <row r="18" spans="2:17" ht="15" customHeight="1">
      <c r="B18" s="58" t="s">
        <v>121</v>
      </c>
      <c r="C18" s="118">
        <v>9727772</v>
      </c>
      <c r="D18" s="118">
        <v>3</v>
      </c>
      <c r="E18" s="121"/>
      <c r="F18" s="120">
        <v>12</v>
      </c>
      <c r="G18" s="121"/>
      <c r="H18" s="120">
        <v>7</v>
      </c>
      <c r="I18" s="119"/>
      <c r="J18" s="120">
        <v>2</v>
      </c>
      <c r="K18" s="119">
        <v>4</v>
      </c>
      <c r="L18" s="81"/>
      <c r="M18" s="81"/>
      <c r="N18" s="81"/>
      <c r="O18" s="83"/>
      <c r="P18" s="83"/>
      <c r="Q18" s="83"/>
    </row>
    <row r="19" spans="2:17" ht="15" customHeight="1">
      <c r="B19" s="222" t="s">
        <v>55</v>
      </c>
      <c r="C19" s="52" t="s">
        <v>151</v>
      </c>
      <c r="D19" s="53" t="s">
        <v>1</v>
      </c>
      <c r="E19" s="220" t="s">
        <v>24</v>
      </c>
      <c r="F19" s="221"/>
      <c r="G19" s="220" t="s">
        <v>25</v>
      </c>
      <c r="H19" s="221"/>
      <c r="I19" s="220" t="s">
        <v>26</v>
      </c>
      <c r="J19" s="221"/>
      <c r="K19" s="54" t="s">
        <v>0</v>
      </c>
      <c r="L19" s="81"/>
      <c r="M19" s="81"/>
      <c r="N19" s="81"/>
      <c r="O19" s="83"/>
      <c r="P19" s="83"/>
      <c r="Q19" s="83"/>
    </row>
    <row r="20" spans="2:17" ht="16.5" customHeight="1">
      <c r="B20" s="223"/>
      <c r="C20" s="55" t="s">
        <v>27</v>
      </c>
      <c r="D20" s="56" t="s">
        <v>30</v>
      </c>
      <c r="E20" s="218" t="s">
        <v>30</v>
      </c>
      <c r="F20" s="219"/>
      <c r="G20" s="218" t="s">
        <v>30</v>
      </c>
      <c r="H20" s="219"/>
      <c r="I20" s="218" t="s">
        <v>30</v>
      </c>
      <c r="J20" s="219"/>
      <c r="K20" s="57" t="s">
        <v>30</v>
      </c>
      <c r="L20" s="81"/>
      <c r="M20" s="81"/>
      <c r="N20" s="81"/>
      <c r="O20" s="83"/>
      <c r="P20" s="83"/>
      <c r="Q20" s="83"/>
    </row>
    <row r="21" spans="2:17" ht="15" customHeight="1">
      <c r="B21" s="58" t="s">
        <v>148</v>
      </c>
      <c r="C21" s="118">
        <v>9797603</v>
      </c>
      <c r="D21" s="118">
        <v>2</v>
      </c>
      <c r="E21" s="121"/>
      <c r="F21" s="120">
        <v>7</v>
      </c>
      <c r="G21" s="121"/>
      <c r="H21" s="120">
        <v>12</v>
      </c>
      <c r="I21" s="119"/>
      <c r="J21" s="120">
        <v>1</v>
      </c>
      <c r="K21" s="119">
        <v>4</v>
      </c>
      <c r="L21" s="81"/>
      <c r="M21" s="81"/>
      <c r="N21" s="81"/>
      <c r="O21" s="83"/>
      <c r="P21" s="83"/>
      <c r="Q21" s="83"/>
    </row>
    <row r="22" spans="2:17" ht="15" customHeight="1">
      <c r="B22" s="58" t="s">
        <v>155</v>
      </c>
      <c r="C22" s="118">
        <v>14479215</v>
      </c>
      <c r="D22" s="118">
        <v>5</v>
      </c>
      <c r="E22" s="121"/>
      <c r="F22" s="120">
        <v>11</v>
      </c>
      <c r="G22" s="121"/>
      <c r="H22" s="120">
        <v>6</v>
      </c>
      <c r="I22" s="119"/>
      <c r="J22" s="120">
        <v>1</v>
      </c>
      <c r="K22" s="119">
        <v>8</v>
      </c>
      <c r="L22" s="81"/>
      <c r="M22" s="81"/>
      <c r="N22" s="81"/>
      <c r="O22" s="83"/>
      <c r="P22" s="83"/>
      <c r="Q22" s="83"/>
    </row>
    <row r="23" spans="2:17" ht="15" customHeight="1">
      <c r="B23" s="58" t="s">
        <v>158</v>
      </c>
      <c r="C23" s="118">
        <f>SUM(C25:C46)</f>
        <v>17716924</v>
      </c>
      <c r="D23" s="118">
        <f>SUM(D25:D46)</f>
        <v>2</v>
      </c>
      <c r="E23" s="121"/>
      <c r="F23" s="120">
        <f>SUM(F25:F46)</f>
        <v>9</v>
      </c>
      <c r="G23" s="121"/>
      <c r="H23" s="120">
        <f>SUM(H25:H46)</f>
        <v>5</v>
      </c>
      <c r="I23" s="119"/>
      <c r="J23" s="120">
        <f>SUM(J25:J46)</f>
        <v>6</v>
      </c>
      <c r="K23" s="119">
        <f>SUM(K25:K46)</f>
        <v>18</v>
      </c>
      <c r="L23" s="81"/>
      <c r="M23" s="81"/>
      <c r="N23" s="81"/>
      <c r="O23" s="83"/>
      <c r="P23" s="83"/>
      <c r="Q23" s="83"/>
    </row>
    <row r="24" spans="2:17" ht="11.25" customHeight="1">
      <c r="B24" s="77"/>
      <c r="C24" s="118"/>
      <c r="D24" s="118"/>
      <c r="E24" s="121"/>
      <c r="F24" s="120"/>
      <c r="G24" s="121"/>
      <c r="H24" s="120"/>
      <c r="I24" s="121"/>
      <c r="J24" s="120"/>
      <c r="K24" s="121"/>
      <c r="L24" s="65"/>
      <c r="M24" s="65"/>
      <c r="N24" s="65"/>
      <c r="O24" s="83"/>
      <c r="P24" s="83"/>
      <c r="Q24" s="83"/>
    </row>
    <row r="25" spans="2:17" ht="13.5" customHeight="1">
      <c r="B25" s="67" t="s">
        <v>59</v>
      </c>
      <c r="C25" s="122">
        <f>'新北'!B18</f>
        <v>0</v>
      </c>
      <c r="D25" s="122">
        <f>'新北'!C18</f>
        <v>1</v>
      </c>
      <c r="E25" s="123"/>
      <c r="F25" s="124">
        <f>'新北'!E18</f>
        <v>1</v>
      </c>
      <c r="G25" s="123"/>
      <c r="H25" s="124">
        <f>'新北'!G18</f>
        <v>1</v>
      </c>
      <c r="I25" s="125"/>
      <c r="J25" s="124">
        <f>'新北'!I18</f>
        <v>1</v>
      </c>
      <c r="K25" s="125">
        <f>'新北'!J18</f>
        <v>0</v>
      </c>
      <c r="L25" s="68"/>
      <c r="M25" s="132">
        <f>C25/$C$23*100</f>
        <v>0</v>
      </c>
      <c r="N25" s="68"/>
      <c r="O25" s="83"/>
      <c r="P25" s="83"/>
      <c r="Q25" s="83"/>
    </row>
    <row r="26" spans="2:17" s="69" customFormat="1" ht="13.5" customHeight="1">
      <c r="B26" s="70" t="s">
        <v>87</v>
      </c>
      <c r="C26" s="122">
        <v>0</v>
      </c>
      <c r="D26" s="122">
        <v>0</v>
      </c>
      <c r="E26" s="123"/>
      <c r="F26" s="124">
        <v>0</v>
      </c>
      <c r="G26" s="123"/>
      <c r="H26" s="124">
        <v>0</v>
      </c>
      <c r="I26" s="125"/>
      <c r="J26" s="124">
        <v>0</v>
      </c>
      <c r="K26" s="125">
        <v>0</v>
      </c>
      <c r="L26" s="68"/>
      <c r="M26" s="132">
        <f aca="true" t="shared" si="0" ref="M26:M47">C26/$C$23*100</f>
        <v>0</v>
      </c>
      <c r="N26" s="68"/>
      <c r="O26" s="84"/>
      <c r="P26" s="85"/>
      <c r="Q26" s="86"/>
    </row>
    <row r="27" spans="2:17" s="69" customFormat="1" ht="13.5" customHeight="1">
      <c r="B27" s="70" t="s">
        <v>88</v>
      </c>
      <c r="C27" s="122">
        <f>'桃園'!B23</f>
        <v>4282340</v>
      </c>
      <c r="D27" s="122">
        <f>'桃園'!C23</f>
        <v>0</v>
      </c>
      <c r="E27" s="123"/>
      <c r="F27" s="124">
        <f>'桃園'!E23</f>
        <v>3</v>
      </c>
      <c r="G27" s="123"/>
      <c r="H27" s="124">
        <f>'桃園'!G23</f>
        <v>0</v>
      </c>
      <c r="I27" s="123"/>
      <c r="J27" s="124">
        <f>'桃園'!I23</f>
        <v>0</v>
      </c>
      <c r="K27" s="123">
        <f>'桃園'!J23</f>
        <v>0</v>
      </c>
      <c r="L27" s="68"/>
      <c r="M27" s="132">
        <f>C27/$C$23*100</f>
        <v>24.17090009529871</v>
      </c>
      <c r="N27" s="68"/>
      <c r="O27" s="72"/>
      <c r="P27" s="85"/>
      <c r="Q27" s="86"/>
    </row>
    <row r="28" spans="2:17" s="69" customFormat="1" ht="13.5" customHeight="1">
      <c r="B28" s="70" t="s">
        <v>15</v>
      </c>
      <c r="C28" s="122">
        <f>'臺中'!B23</f>
        <v>693841</v>
      </c>
      <c r="D28" s="122">
        <f>'臺中'!C23</f>
        <v>0</v>
      </c>
      <c r="E28" s="123"/>
      <c r="F28" s="124">
        <f>'臺中'!E23</f>
        <v>0</v>
      </c>
      <c r="G28" s="123"/>
      <c r="H28" s="124">
        <f>'臺中'!G23</f>
        <v>0</v>
      </c>
      <c r="I28" s="123"/>
      <c r="J28" s="124">
        <f>'臺中'!I23</f>
        <v>0</v>
      </c>
      <c r="K28" s="123">
        <f>'臺中'!J23</f>
        <v>8</v>
      </c>
      <c r="L28" s="68"/>
      <c r="M28" s="132">
        <f t="shared" si="0"/>
        <v>3.9162610845991095</v>
      </c>
      <c r="N28" s="68"/>
      <c r="O28" s="72"/>
      <c r="P28" s="85"/>
      <c r="Q28" s="86"/>
    </row>
    <row r="29" spans="2:17" s="69" customFormat="1" ht="13.5" customHeight="1">
      <c r="B29" s="70" t="s">
        <v>17</v>
      </c>
      <c r="C29" s="122">
        <f>'臺南'!B23</f>
        <v>2310900</v>
      </c>
      <c r="D29" s="122">
        <f>'臺南'!C23</f>
        <v>0</v>
      </c>
      <c r="E29" s="123"/>
      <c r="F29" s="124">
        <f>'臺南'!E23</f>
        <v>0</v>
      </c>
      <c r="G29" s="123"/>
      <c r="H29" s="124">
        <f>'臺南'!G23</f>
        <v>0</v>
      </c>
      <c r="I29" s="123"/>
      <c r="J29" s="124">
        <f>'臺南'!I23</f>
        <v>0</v>
      </c>
      <c r="K29" s="123">
        <f>'臺南'!J23</f>
        <v>0</v>
      </c>
      <c r="L29" s="68"/>
      <c r="M29" s="132">
        <f t="shared" si="0"/>
        <v>13.043460591691877</v>
      </c>
      <c r="N29" s="68"/>
      <c r="O29" s="72"/>
      <c r="P29" s="85"/>
      <c r="Q29" s="86"/>
    </row>
    <row r="30" spans="2:17" s="69" customFormat="1" ht="13.5" customHeight="1">
      <c r="B30" s="70" t="s">
        <v>60</v>
      </c>
      <c r="C30" s="122">
        <f>'高雄'!B18</f>
        <v>3316500</v>
      </c>
      <c r="D30" s="122">
        <f>'高雄'!C18</f>
        <v>0</v>
      </c>
      <c r="E30" s="123"/>
      <c r="F30" s="124">
        <f>'高雄'!E18</f>
        <v>2</v>
      </c>
      <c r="G30" s="123"/>
      <c r="H30" s="124">
        <f>'高雄'!G18</f>
        <v>1</v>
      </c>
      <c r="I30" s="123"/>
      <c r="J30" s="124">
        <f>'高雄'!I18</f>
        <v>2</v>
      </c>
      <c r="K30" s="123">
        <f>'高雄'!J18</f>
        <v>3</v>
      </c>
      <c r="L30" s="68"/>
      <c r="M30" s="132">
        <f t="shared" si="0"/>
        <v>18.71938943803112</v>
      </c>
      <c r="N30" s="68"/>
      <c r="O30" s="72"/>
      <c r="P30" s="85"/>
      <c r="Q30" s="86"/>
    </row>
    <row r="31" spans="2:17" s="69" customFormat="1" ht="13.5" customHeight="1">
      <c r="B31" s="70" t="s">
        <v>2</v>
      </c>
      <c r="C31" s="122">
        <f>'宜蘭'!B10</f>
        <v>0</v>
      </c>
      <c r="D31" s="122">
        <f>'宜蘭'!C10</f>
        <v>0</v>
      </c>
      <c r="E31" s="123"/>
      <c r="F31" s="124">
        <f>'宜蘭'!E10</f>
        <v>0</v>
      </c>
      <c r="G31" s="123"/>
      <c r="H31" s="124">
        <f>'宜蘭'!G10</f>
        <v>0</v>
      </c>
      <c r="I31" s="123"/>
      <c r="J31" s="124">
        <f>'宜蘭'!I10</f>
        <v>0</v>
      </c>
      <c r="K31" s="123">
        <f>'宜蘭'!J10</f>
        <v>0</v>
      </c>
      <c r="L31" s="68"/>
      <c r="M31" s="132">
        <f t="shared" si="0"/>
        <v>0</v>
      </c>
      <c r="N31" s="68"/>
      <c r="O31" s="72"/>
      <c r="P31" s="85"/>
      <c r="Q31" s="86"/>
    </row>
    <row r="32" spans="2:17" s="69" customFormat="1" ht="13.5" customHeight="1">
      <c r="B32" s="70" t="s">
        <v>3</v>
      </c>
      <c r="C32" s="122">
        <f>'新竹'!B18</f>
        <v>0</v>
      </c>
      <c r="D32" s="122">
        <f>'新竹'!C18</f>
        <v>0</v>
      </c>
      <c r="E32" s="123"/>
      <c r="F32" s="124">
        <f>'新竹'!E18</f>
        <v>0</v>
      </c>
      <c r="G32" s="123"/>
      <c r="H32" s="124">
        <f>'新竹'!G18</f>
        <v>0</v>
      </c>
      <c r="I32" s="123"/>
      <c r="J32" s="124">
        <f>'新竹'!I18</f>
        <v>0</v>
      </c>
      <c r="K32" s="123">
        <f>'新竹'!J18</f>
        <v>0</v>
      </c>
      <c r="L32" s="68"/>
      <c r="M32" s="132">
        <f t="shared" si="0"/>
        <v>0</v>
      </c>
      <c r="N32" s="68"/>
      <c r="O32" s="72"/>
      <c r="P32" s="85"/>
      <c r="Q32" s="86"/>
    </row>
    <row r="33" spans="2:17" s="69" customFormat="1" ht="13.5" customHeight="1">
      <c r="B33" s="70" t="s">
        <v>4</v>
      </c>
      <c r="C33" s="122">
        <f>'苗栗'!B18</f>
        <v>857314</v>
      </c>
      <c r="D33" s="122">
        <f>'苗栗'!C18</f>
        <v>0</v>
      </c>
      <c r="E33" s="123"/>
      <c r="F33" s="124">
        <f>'苗栗'!E18</f>
        <v>0</v>
      </c>
      <c r="G33" s="123"/>
      <c r="H33" s="124">
        <f>'苗栗'!G18</f>
        <v>0</v>
      </c>
      <c r="I33" s="123"/>
      <c r="J33" s="124">
        <f>'苗栗'!I18</f>
        <v>1</v>
      </c>
      <c r="K33" s="123">
        <f>'苗栗'!J18</f>
        <v>1</v>
      </c>
      <c r="L33" s="68"/>
      <c r="M33" s="132">
        <f>C33/$C$23*100</f>
        <v>4.83895511433023</v>
      </c>
      <c r="N33" s="68"/>
      <c r="O33" s="72"/>
      <c r="P33" s="85"/>
      <c r="Q33" s="86"/>
    </row>
    <row r="34" spans="2:17" s="69" customFormat="1" ht="13.5" customHeight="1">
      <c r="B34" s="70" t="s">
        <v>5</v>
      </c>
      <c r="C34" s="122">
        <f>0</f>
        <v>0</v>
      </c>
      <c r="D34" s="122">
        <f>0</f>
        <v>0</v>
      </c>
      <c r="E34" s="123"/>
      <c r="F34" s="124">
        <f>0</f>
        <v>0</v>
      </c>
      <c r="G34" s="123"/>
      <c r="H34" s="124">
        <f>0</f>
        <v>0</v>
      </c>
      <c r="I34" s="123"/>
      <c r="J34" s="124">
        <f>0</f>
        <v>0</v>
      </c>
      <c r="K34" s="123">
        <f>0</f>
        <v>0</v>
      </c>
      <c r="L34" s="68"/>
      <c r="M34" s="132">
        <f t="shared" si="0"/>
        <v>0</v>
      </c>
      <c r="N34" s="68"/>
      <c r="O34" s="72"/>
      <c r="P34" s="85"/>
      <c r="Q34" s="86"/>
    </row>
    <row r="35" spans="2:17" s="69" customFormat="1" ht="13.5" customHeight="1">
      <c r="B35" s="70" t="s">
        <v>6</v>
      </c>
      <c r="C35" s="122">
        <f>'南投'!B23</f>
        <v>1486077</v>
      </c>
      <c r="D35" s="122">
        <f>'南投'!C23</f>
        <v>0</v>
      </c>
      <c r="E35" s="123"/>
      <c r="F35" s="124">
        <f>'南投'!E23</f>
        <v>1</v>
      </c>
      <c r="G35" s="123"/>
      <c r="H35" s="124">
        <f>'南投'!G23</f>
        <v>0</v>
      </c>
      <c r="I35" s="123"/>
      <c r="J35" s="124">
        <f>'南投'!H23</f>
        <v>2</v>
      </c>
      <c r="K35" s="123">
        <f>'南投'!J23</f>
        <v>3</v>
      </c>
      <c r="L35" s="68"/>
      <c r="M35" s="132">
        <f t="shared" si="0"/>
        <v>8.387895099623389</v>
      </c>
      <c r="N35" s="68"/>
      <c r="O35" s="72"/>
      <c r="P35" s="85"/>
      <c r="Q35" s="86"/>
    </row>
    <row r="36" spans="2:17" s="69" customFormat="1" ht="13.5" customHeight="1">
      <c r="B36" s="70" t="s">
        <v>7</v>
      </c>
      <c r="C36" s="122">
        <f>'雲林'!B23</f>
        <v>0</v>
      </c>
      <c r="D36" s="122">
        <f>'雲林'!C23</f>
        <v>0</v>
      </c>
      <c r="E36" s="123"/>
      <c r="F36" s="124">
        <f>'雲林'!E23</f>
        <v>0</v>
      </c>
      <c r="G36" s="123"/>
      <c r="H36" s="124">
        <f>'雲林'!G23</f>
        <v>0</v>
      </c>
      <c r="I36" s="123"/>
      <c r="J36" s="124">
        <f>'雲林'!I23</f>
        <v>0</v>
      </c>
      <c r="K36" s="125">
        <f>'雲林'!J23</f>
        <v>1</v>
      </c>
      <c r="L36" s="68"/>
      <c r="M36" s="132">
        <f t="shared" si="0"/>
        <v>0</v>
      </c>
      <c r="N36" s="68"/>
      <c r="O36" s="72"/>
      <c r="P36" s="85"/>
      <c r="Q36" s="86"/>
    </row>
    <row r="37" spans="2:17" s="69" customFormat="1" ht="13.5" customHeight="1">
      <c r="B37" s="70" t="s">
        <v>8</v>
      </c>
      <c r="C37" s="122">
        <f>'嘉義'!B18</f>
        <v>4540500</v>
      </c>
      <c r="D37" s="122">
        <f>'嘉義'!C18</f>
        <v>1</v>
      </c>
      <c r="E37" s="123"/>
      <c r="F37" s="124">
        <f>'嘉義'!E18</f>
        <v>2</v>
      </c>
      <c r="G37" s="123"/>
      <c r="H37" s="124">
        <f>'嘉義'!G18</f>
        <v>3</v>
      </c>
      <c r="I37" s="123"/>
      <c r="J37" s="124">
        <f>'嘉義'!I18</f>
        <v>0</v>
      </c>
      <c r="K37" s="123">
        <f>'嘉義'!J18</f>
        <v>0</v>
      </c>
      <c r="L37" s="68"/>
      <c r="M37" s="132">
        <f t="shared" si="0"/>
        <v>25.62803791448222</v>
      </c>
      <c r="N37" s="68"/>
      <c r="O37" s="72"/>
      <c r="P37" s="85"/>
      <c r="Q37" s="86"/>
    </row>
    <row r="38" spans="2:17" s="69" customFormat="1" ht="13.5" customHeight="1">
      <c r="B38" s="70" t="s">
        <v>9</v>
      </c>
      <c r="C38" s="122">
        <f>'屏東'!B18</f>
        <v>202300</v>
      </c>
      <c r="D38" s="122">
        <f>'屏東'!C18</f>
        <v>0</v>
      </c>
      <c r="E38" s="123"/>
      <c r="F38" s="124">
        <f>'屏東'!E18</f>
        <v>0</v>
      </c>
      <c r="G38" s="123"/>
      <c r="H38" s="124">
        <f>'屏東'!G18</f>
        <v>0</v>
      </c>
      <c r="I38" s="123"/>
      <c r="J38" s="124">
        <f>'屏東'!I18</f>
        <v>0</v>
      </c>
      <c r="K38" s="123">
        <f>'屏東'!J18</f>
        <v>2</v>
      </c>
      <c r="L38" s="68"/>
      <c r="M38" s="132">
        <f t="shared" si="0"/>
        <v>1.1418460676356685</v>
      </c>
      <c r="N38" s="68"/>
      <c r="O38" s="72"/>
      <c r="P38" s="85"/>
      <c r="Q38" s="86"/>
    </row>
    <row r="39" spans="2:17" s="69" customFormat="1" ht="13.5" customHeight="1">
      <c r="B39" s="70" t="s">
        <v>10</v>
      </c>
      <c r="C39" s="122">
        <f>'臺東'!B18</f>
        <v>0</v>
      </c>
      <c r="D39" s="122">
        <f>0</f>
        <v>0</v>
      </c>
      <c r="E39" s="123"/>
      <c r="F39" s="124">
        <f>0</f>
        <v>0</v>
      </c>
      <c r="G39" s="123"/>
      <c r="H39" s="124">
        <f>0</f>
        <v>0</v>
      </c>
      <c r="I39" s="123"/>
      <c r="J39" s="124">
        <f>0</f>
        <v>0</v>
      </c>
      <c r="K39" s="123">
        <f>0</f>
        <v>0</v>
      </c>
      <c r="L39" s="68"/>
      <c r="M39" s="132">
        <f t="shared" si="0"/>
        <v>0</v>
      </c>
      <c r="N39" s="68"/>
      <c r="O39" s="72"/>
      <c r="P39" s="85"/>
      <c r="Q39" s="86"/>
    </row>
    <row r="40" spans="2:17" s="69" customFormat="1" ht="13.5" customHeight="1">
      <c r="B40" s="70" t="s">
        <v>11</v>
      </c>
      <c r="C40" s="122">
        <f>0</f>
        <v>0</v>
      </c>
      <c r="D40" s="122">
        <f>0</f>
        <v>0</v>
      </c>
      <c r="E40" s="123"/>
      <c r="F40" s="124">
        <f>0</f>
        <v>0</v>
      </c>
      <c r="G40" s="123"/>
      <c r="H40" s="124">
        <f>0</f>
        <v>0</v>
      </c>
      <c r="I40" s="123"/>
      <c r="J40" s="124">
        <f>0</f>
        <v>0</v>
      </c>
      <c r="K40" s="123">
        <f>0</f>
        <v>0</v>
      </c>
      <c r="L40" s="68"/>
      <c r="M40" s="132">
        <f t="shared" si="0"/>
        <v>0</v>
      </c>
      <c r="N40" s="68"/>
      <c r="O40" s="72"/>
      <c r="P40" s="85"/>
      <c r="Q40" s="86"/>
    </row>
    <row r="41" spans="2:17" s="69" customFormat="1" ht="13.5" customHeight="1">
      <c r="B41" s="70" t="s">
        <v>12</v>
      </c>
      <c r="C41" s="122">
        <f>'澎湖'!B18</f>
        <v>0</v>
      </c>
      <c r="D41" s="122">
        <f>'澎湖'!C18</f>
        <v>0</v>
      </c>
      <c r="E41" s="123"/>
      <c r="F41" s="124">
        <f>'澎湖'!E18</f>
        <v>0</v>
      </c>
      <c r="G41" s="123"/>
      <c r="H41" s="124">
        <f>'澎湖'!G18</f>
        <v>0</v>
      </c>
      <c r="I41" s="123"/>
      <c r="J41" s="124">
        <f>'澎湖'!I18</f>
        <v>0</v>
      </c>
      <c r="K41" s="123">
        <f>'澎湖'!J18</f>
        <v>0</v>
      </c>
      <c r="L41" s="68"/>
      <c r="M41" s="132">
        <f t="shared" si="0"/>
        <v>0</v>
      </c>
      <c r="N41" s="68"/>
      <c r="O41" s="72"/>
      <c r="P41" s="85"/>
      <c r="Q41" s="86"/>
    </row>
    <row r="42" spans="2:17" s="69" customFormat="1" ht="13.5" customHeight="1">
      <c r="B42" s="70" t="s">
        <v>13</v>
      </c>
      <c r="C42" s="122">
        <f>'基隆市'!B18</f>
        <v>1149</v>
      </c>
      <c r="D42" s="122">
        <v>0</v>
      </c>
      <c r="E42" s="123"/>
      <c r="F42" s="124">
        <v>0</v>
      </c>
      <c r="G42" s="123"/>
      <c r="H42" s="124">
        <v>0</v>
      </c>
      <c r="I42" s="123"/>
      <c r="J42" s="124">
        <v>0</v>
      </c>
      <c r="K42" s="123">
        <v>0</v>
      </c>
      <c r="L42" s="68"/>
      <c r="M42" s="132">
        <f>C42/$C$23*100</f>
        <v>0.006485324427648953</v>
      </c>
      <c r="N42" s="68"/>
      <c r="O42" s="72"/>
      <c r="P42" s="85"/>
      <c r="Q42" s="86"/>
    </row>
    <row r="43" spans="2:17" s="69" customFormat="1" ht="13.5" customHeight="1">
      <c r="B43" s="70" t="s">
        <v>14</v>
      </c>
      <c r="C43" s="122">
        <f>0</f>
        <v>0</v>
      </c>
      <c r="D43" s="122">
        <f>0</f>
        <v>0</v>
      </c>
      <c r="E43" s="123"/>
      <c r="F43" s="124">
        <f>0</f>
        <v>0</v>
      </c>
      <c r="G43" s="123"/>
      <c r="H43" s="124">
        <f>0</f>
        <v>0</v>
      </c>
      <c r="I43" s="123"/>
      <c r="J43" s="124">
        <f>0</f>
        <v>0</v>
      </c>
      <c r="K43" s="123">
        <f>0</f>
        <v>0</v>
      </c>
      <c r="L43" s="68"/>
      <c r="M43" s="132">
        <f t="shared" si="0"/>
        <v>0</v>
      </c>
      <c r="N43" s="68"/>
      <c r="O43" s="72"/>
      <c r="P43" s="85"/>
      <c r="Q43" s="86"/>
    </row>
    <row r="44" spans="2:17" s="69" customFormat="1" ht="13.5" customHeight="1">
      <c r="B44" s="70" t="s">
        <v>16</v>
      </c>
      <c r="C44" s="122">
        <v>0</v>
      </c>
      <c r="D44" s="122">
        <v>0</v>
      </c>
      <c r="E44" s="123"/>
      <c r="F44" s="124">
        <v>0</v>
      </c>
      <c r="G44" s="123"/>
      <c r="H44" s="124">
        <v>0</v>
      </c>
      <c r="I44" s="123"/>
      <c r="J44" s="124">
        <v>0</v>
      </c>
      <c r="K44" s="123">
        <v>0</v>
      </c>
      <c r="L44" s="68"/>
      <c r="M44" s="132">
        <f t="shared" si="0"/>
        <v>0</v>
      </c>
      <c r="N44" s="68"/>
      <c r="O44" s="72"/>
      <c r="P44" s="85"/>
      <c r="Q44" s="86"/>
    </row>
    <row r="45" spans="2:17" s="69" customFormat="1" ht="13.5" customHeight="1">
      <c r="B45" s="72" t="s">
        <v>61</v>
      </c>
      <c r="C45" s="122">
        <f>'金門縣'!B18</f>
        <v>17960</v>
      </c>
      <c r="D45" s="122">
        <f>'金門縣'!C18</f>
        <v>0</v>
      </c>
      <c r="E45" s="123"/>
      <c r="F45" s="124">
        <f>'金門縣'!E18</f>
        <v>0</v>
      </c>
      <c r="G45" s="123"/>
      <c r="H45" s="124">
        <f>'金門縣'!G18</f>
        <v>0</v>
      </c>
      <c r="I45" s="123"/>
      <c r="J45" s="124">
        <f>'金門縣'!I18</f>
        <v>0</v>
      </c>
      <c r="K45" s="123">
        <f>'金門縣'!J18</f>
        <v>0</v>
      </c>
      <c r="L45" s="68"/>
      <c r="M45" s="132">
        <f t="shared" si="0"/>
        <v>0.10137199888648843</v>
      </c>
      <c r="N45" s="68"/>
      <c r="O45" s="72"/>
      <c r="P45" s="85"/>
      <c r="Q45" s="86"/>
    </row>
    <row r="46" spans="2:17" s="69" customFormat="1" ht="13.5" customHeight="1">
      <c r="B46" s="73" t="s">
        <v>31</v>
      </c>
      <c r="C46" s="122">
        <f>'連江縣'!B18</f>
        <v>8043</v>
      </c>
      <c r="D46" s="122">
        <f>'連江縣'!C18</f>
        <v>0</v>
      </c>
      <c r="E46" s="123"/>
      <c r="F46" s="124">
        <f>'連江縣'!E18</f>
        <v>0</v>
      </c>
      <c r="G46" s="123"/>
      <c r="H46" s="124">
        <f>'連江縣'!G18</f>
        <v>0</v>
      </c>
      <c r="I46" s="123"/>
      <c r="J46" s="124">
        <f>'連江縣'!I18</f>
        <v>0</v>
      </c>
      <c r="K46" s="123">
        <f>'連江縣'!J18</f>
        <v>0</v>
      </c>
      <c r="L46" s="68"/>
      <c r="M46" s="132">
        <f t="shared" si="0"/>
        <v>0.04539727099354267</v>
      </c>
      <c r="N46" s="68"/>
      <c r="O46" s="72"/>
      <c r="P46" s="85"/>
      <c r="Q46" s="86"/>
    </row>
    <row r="47" spans="2:17" s="69" customFormat="1" ht="13.5" customHeight="1">
      <c r="B47" s="74"/>
      <c r="C47" s="126"/>
      <c r="D47" s="126"/>
      <c r="E47" s="127"/>
      <c r="F47" s="128"/>
      <c r="G47" s="129"/>
      <c r="H47" s="128"/>
      <c r="I47" s="129"/>
      <c r="J47" s="128"/>
      <c r="K47" s="129"/>
      <c r="L47" s="82"/>
      <c r="M47" s="132">
        <f t="shared" si="0"/>
        <v>0</v>
      </c>
      <c r="N47" s="82"/>
      <c r="O47" s="72"/>
      <c r="P47" s="85"/>
      <c r="Q47" s="86"/>
    </row>
    <row r="48" spans="2:17" s="69" customFormat="1" ht="15" customHeight="1">
      <c r="B48" s="75" t="s">
        <v>32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5"/>
      <c r="O48" s="71"/>
      <c r="P48" s="71"/>
      <c r="Q48" s="71"/>
    </row>
    <row r="49" spans="2:17" ht="16.5">
      <c r="B49" s="170"/>
      <c r="N49" s="83"/>
      <c r="O49" s="83"/>
      <c r="P49" s="83"/>
      <c r="Q49" s="83"/>
    </row>
    <row r="50" spans="14:17" ht="16.5">
      <c r="N50" s="83"/>
      <c r="O50" s="83"/>
      <c r="P50" s="83"/>
      <c r="Q50" s="83"/>
    </row>
  </sheetData>
  <sheetProtection/>
  <mergeCells count="19">
    <mergeCell ref="B19:B20"/>
    <mergeCell ref="E19:F19"/>
    <mergeCell ref="G19:H19"/>
    <mergeCell ref="I19:J19"/>
    <mergeCell ref="E20:F20"/>
    <mergeCell ref="G20:H20"/>
    <mergeCell ref="I20:J20"/>
    <mergeCell ref="E2:F2"/>
    <mergeCell ref="G2:H2"/>
    <mergeCell ref="I2:J2"/>
    <mergeCell ref="E3:F3"/>
    <mergeCell ref="G3:H3"/>
    <mergeCell ref="B2:B3"/>
    <mergeCell ref="E7:G7"/>
    <mergeCell ref="E8:G8"/>
    <mergeCell ref="E4:G4"/>
    <mergeCell ref="E5:G5"/>
    <mergeCell ref="E6:G6"/>
    <mergeCell ref="I3:J3"/>
  </mergeCells>
  <printOptions horizontalCentered="1" verticalCentered="1"/>
  <pageMargins left="0.4330708661417323" right="0.7874015748031497" top="0.5511811023622047" bottom="0.5511811023622047" header="0.5118110236220472" footer="0.5118110236220472"/>
  <pageSetup horizontalDpi="600" verticalDpi="600" orientation="landscape" paperSize="9" r:id="rId2"/>
  <ignoredErrors>
    <ignoredError sqref="C35:I35 K35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125" style="87" customWidth="1"/>
    <col min="4" max="4" width="6.25390625" style="87" customWidth="1"/>
    <col min="5" max="5" width="7.375" style="87" customWidth="1"/>
    <col min="6" max="6" width="6.25390625" style="87" customWidth="1"/>
    <col min="7" max="7" width="7.375" style="87" customWidth="1"/>
    <col min="8" max="8" width="6.25390625" style="87" customWidth="1"/>
    <col min="9" max="9" width="7.375" style="87" customWidth="1"/>
    <col min="10" max="10" width="17.625" style="87" customWidth="1"/>
    <col min="11" max="14" width="8.875" style="5" customWidth="1"/>
    <col min="15" max="15" width="12.25390625" style="5" customWidth="1"/>
    <col min="16" max="16384" width="8.875" style="5" customWidth="1"/>
  </cols>
  <sheetData>
    <row r="1" spans="1:10" ht="35.25" customHeight="1">
      <c r="A1" s="116" t="s">
        <v>147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 hidden="1">
      <c r="A2" s="163" t="s">
        <v>33</v>
      </c>
      <c r="B2" s="59">
        <v>0</v>
      </c>
      <c r="C2" s="59">
        <v>0</v>
      </c>
      <c r="D2" s="215">
        <v>1</v>
      </c>
      <c r="E2" s="216"/>
      <c r="F2" s="217"/>
      <c r="G2" s="60"/>
      <c r="H2" s="61"/>
      <c r="I2" s="62">
        <v>0</v>
      </c>
      <c r="J2" s="60">
        <v>0</v>
      </c>
    </row>
    <row r="3" spans="1:10" s="1" customFormat="1" ht="16.5" customHeight="1" hidden="1">
      <c r="A3" s="58" t="s">
        <v>20</v>
      </c>
      <c r="B3" s="63">
        <v>0</v>
      </c>
      <c r="C3" s="63">
        <v>0</v>
      </c>
      <c r="D3" s="212">
        <v>0</v>
      </c>
      <c r="E3" s="213"/>
      <c r="F3" s="214"/>
      <c r="G3" s="64"/>
      <c r="H3" s="65"/>
      <c r="I3" s="66">
        <v>0</v>
      </c>
      <c r="J3" s="64">
        <v>0</v>
      </c>
    </row>
    <row r="4" spans="1:10" s="1" customFormat="1" ht="15" customHeight="1" hidden="1">
      <c r="A4" s="58" t="s">
        <v>21</v>
      </c>
      <c r="B4" s="63">
        <v>960000</v>
      </c>
      <c r="C4" s="63">
        <v>0</v>
      </c>
      <c r="D4" s="212">
        <v>0</v>
      </c>
      <c r="E4" s="213"/>
      <c r="F4" s="214"/>
      <c r="G4" s="64"/>
      <c r="H4" s="65"/>
      <c r="I4" s="66">
        <v>0</v>
      </c>
      <c r="J4" s="64">
        <v>0</v>
      </c>
    </row>
    <row r="5" spans="1:10" s="1" customFormat="1" ht="15" customHeight="1" hidden="1">
      <c r="A5" s="58" t="s">
        <v>22</v>
      </c>
      <c r="B5" s="63">
        <v>0</v>
      </c>
      <c r="C5" s="63">
        <v>0</v>
      </c>
      <c r="D5" s="212">
        <v>1</v>
      </c>
      <c r="E5" s="213"/>
      <c r="F5" s="214"/>
      <c r="G5" s="64"/>
      <c r="H5" s="65"/>
      <c r="I5" s="66">
        <v>0</v>
      </c>
      <c r="J5" s="64">
        <v>0</v>
      </c>
    </row>
    <row r="6" spans="1:10" s="1" customFormat="1" ht="13.5" customHeight="1" hidden="1">
      <c r="A6" s="58" t="s">
        <v>23</v>
      </c>
      <c r="B6" s="63">
        <v>25000</v>
      </c>
      <c r="C6" s="63">
        <v>0</v>
      </c>
      <c r="D6" s="212">
        <v>0</v>
      </c>
      <c r="E6" s="213"/>
      <c r="F6" s="214"/>
      <c r="G6" s="64"/>
      <c r="H6" s="65"/>
      <c r="I6" s="66">
        <v>0</v>
      </c>
      <c r="J6" s="64">
        <v>0</v>
      </c>
    </row>
    <row r="7" spans="1:10" s="1" customFormat="1" ht="16.5" customHeight="1">
      <c r="A7" s="139" t="s">
        <v>34</v>
      </c>
      <c r="B7" s="52" t="s">
        <v>54</v>
      </c>
      <c r="C7" s="53" t="s">
        <v>35</v>
      </c>
      <c r="D7" s="220" t="s">
        <v>36</v>
      </c>
      <c r="E7" s="221"/>
      <c r="F7" s="220" t="s">
        <v>37</v>
      </c>
      <c r="G7" s="221"/>
      <c r="H7" s="220" t="s">
        <v>38</v>
      </c>
      <c r="I7" s="221"/>
      <c r="J7" s="54" t="s">
        <v>0</v>
      </c>
    </row>
    <row r="8" spans="1:10" s="1" customFormat="1" ht="16.5" customHeight="1">
      <c r="A8" s="140" t="s">
        <v>18</v>
      </c>
      <c r="B8" s="55" t="s">
        <v>29</v>
      </c>
      <c r="C8" s="56" t="s">
        <v>30</v>
      </c>
      <c r="D8" s="218" t="s">
        <v>30</v>
      </c>
      <c r="E8" s="219"/>
      <c r="F8" s="218" t="s">
        <v>30</v>
      </c>
      <c r="G8" s="219"/>
      <c r="H8" s="218" t="s">
        <v>30</v>
      </c>
      <c r="I8" s="219"/>
      <c r="J8" s="57" t="s">
        <v>50</v>
      </c>
    </row>
    <row r="9" spans="1:10" s="1" customFormat="1" ht="12.75" customHeight="1" hidden="1">
      <c r="A9" s="58" t="s">
        <v>51</v>
      </c>
      <c r="B9" s="63">
        <v>287940</v>
      </c>
      <c r="C9" s="63">
        <v>0</v>
      </c>
      <c r="D9" s="64"/>
      <c r="E9" s="66">
        <v>0</v>
      </c>
      <c r="F9" s="64"/>
      <c r="G9" s="66">
        <v>0</v>
      </c>
      <c r="H9" s="212">
        <v>0</v>
      </c>
      <c r="I9" s="214"/>
      <c r="J9" s="64">
        <v>0</v>
      </c>
    </row>
    <row r="10" spans="1:10" s="1" customFormat="1" ht="12.75" customHeight="1" hidden="1">
      <c r="A10" s="58" t="s">
        <v>58</v>
      </c>
      <c r="B10" s="63">
        <v>712902</v>
      </c>
      <c r="C10" s="63">
        <v>0</v>
      </c>
      <c r="D10" s="64"/>
      <c r="E10" s="66">
        <v>0</v>
      </c>
      <c r="F10" s="64"/>
      <c r="G10" s="66">
        <v>0</v>
      </c>
      <c r="H10" s="64"/>
      <c r="I10" s="66">
        <v>0</v>
      </c>
      <c r="J10" s="64">
        <v>0</v>
      </c>
    </row>
    <row r="11" spans="1:10" s="1" customFormat="1" ht="15" customHeight="1" hidden="1">
      <c r="A11" s="58" t="s">
        <v>97</v>
      </c>
      <c r="B11" s="92">
        <v>1284000</v>
      </c>
      <c r="C11" s="92">
        <v>0</v>
      </c>
      <c r="D11" s="93"/>
      <c r="E11" s="94">
        <v>0</v>
      </c>
      <c r="F11" s="93"/>
      <c r="G11" s="94">
        <v>0</v>
      </c>
      <c r="H11" s="224">
        <v>0</v>
      </c>
      <c r="I11" s="225"/>
      <c r="J11" s="93">
        <v>0</v>
      </c>
    </row>
    <row r="12" spans="1:10" ht="15" customHeight="1" hidden="1">
      <c r="A12" s="58" t="s">
        <v>98</v>
      </c>
      <c r="B12" s="92">
        <v>703300</v>
      </c>
      <c r="C12" s="92">
        <v>0</v>
      </c>
      <c r="D12" s="93"/>
      <c r="E12" s="94">
        <v>0</v>
      </c>
      <c r="F12" s="93"/>
      <c r="G12" s="94">
        <v>0</v>
      </c>
      <c r="H12" s="224">
        <v>0</v>
      </c>
      <c r="I12" s="225"/>
      <c r="J12" s="93">
        <v>0</v>
      </c>
    </row>
    <row r="13" spans="1:10" ht="15" customHeight="1" hidden="1">
      <c r="A13" s="58" t="s">
        <v>99</v>
      </c>
      <c r="B13" s="92">
        <v>1652000</v>
      </c>
      <c r="C13" s="92">
        <v>0</v>
      </c>
      <c r="D13" s="93"/>
      <c r="E13" s="94">
        <v>0</v>
      </c>
      <c r="F13" s="93"/>
      <c r="G13" s="94">
        <v>0</v>
      </c>
      <c r="H13" s="224">
        <v>0</v>
      </c>
      <c r="I13" s="225"/>
      <c r="J13" s="93">
        <v>0</v>
      </c>
    </row>
    <row r="14" spans="1:10" ht="15" customHeight="1" hidden="1">
      <c r="A14" s="58" t="s">
        <v>100</v>
      </c>
      <c r="B14" s="92">
        <v>1573103</v>
      </c>
      <c r="C14" s="92">
        <v>0</v>
      </c>
      <c r="D14" s="93"/>
      <c r="E14" s="94">
        <v>0</v>
      </c>
      <c r="F14" s="93"/>
      <c r="G14" s="94">
        <v>0</v>
      </c>
      <c r="H14" s="224">
        <v>0</v>
      </c>
      <c r="I14" s="225"/>
      <c r="J14" s="93">
        <v>0</v>
      </c>
    </row>
    <row r="15" spans="1:10" ht="15" customHeight="1" hidden="1">
      <c r="A15" s="58" t="s">
        <v>109</v>
      </c>
      <c r="B15" s="92">
        <v>1558649</v>
      </c>
      <c r="C15" s="92">
        <v>0</v>
      </c>
      <c r="D15" s="93"/>
      <c r="E15" s="94">
        <v>0</v>
      </c>
      <c r="F15" s="93"/>
      <c r="G15" s="94">
        <v>0</v>
      </c>
      <c r="H15" s="224">
        <v>0</v>
      </c>
      <c r="I15" s="225"/>
      <c r="J15" s="93">
        <v>0</v>
      </c>
    </row>
    <row r="16" spans="1:10" ht="15" customHeight="1" hidden="1">
      <c r="A16" s="58" t="s">
        <v>104</v>
      </c>
      <c r="B16" s="92">
        <v>2582400</v>
      </c>
      <c r="C16" s="92">
        <v>0</v>
      </c>
      <c r="D16" s="93"/>
      <c r="E16" s="94">
        <v>0</v>
      </c>
      <c r="F16" s="93"/>
      <c r="G16" s="94">
        <v>0</v>
      </c>
      <c r="H16" s="224">
        <v>0</v>
      </c>
      <c r="I16" s="225"/>
      <c r="J16" s="93">
        <v>0</v>
      </c>
    </row>
    <row r="17" spans="1:10" ht="15" customHeight="1">
      <c r="A17" s="58" t="s">
        <v>120</v>
      </c>
      <c r="B17" s="92">
        <v>1905000</v>
      </c>
      <c r="C17" s="92">
        <v>0</v>
      </c>
      <c r="D17" s="93"/>
      <c r="E17" s="94">
        <v>0</v>
      </c>
      <c r="F17" s="93"/>
      <c r="G17" s="94">
        <v>0</v>
      </c>
      <c r="H17" s="224">
        <v>0</v>
      </c>
      <c r="I17" s="225"/>
      <c r="J17" s="93">
        <v>0</v>
      </c>
    </row>
    <row r="18" spans="1:10" ht="15" customHeight="1">
      <c r="A18" s="58" t="s">
        <v>149</v>
      </c>
      <c r="B18" s="92">
        <v>2087105</v>
      </c>
      <c r="C18" s="92">
        <v>0</v>
      </c>
      <c r="D18" s="93"/>
      <c r="E18" s="94">
        <v>1</v>
      </c>
      <c r="F18" s="93"/>
      <c r="G18" s="94">
        <v>1</v>
      </c>
      <c r="H18" s="224">
        <v>0</v>
      </c>
      <c r="I18" s="225"/>
      <c r="J18" s="93">
        <v>1</v>
      </c>
    </row>
    <row r="19" spans="1:10" s="87" customFormat="1" ht="15" customHeight="1">
      <c r="A19" s="139" t="s">
        <v>19</v>
      </c>
      <c r="B19" s="52" t="s">
        <v>152</v>
      </c>
      <c r="C19" s="53" t="s">
        <v>1</v>
      </c>
      <c r="D19" s="220" t="s">
        <v>24</v>
      </c>
      <c r="E19" s="221"/>
      <c r="F19" s="220" t="s">
        <v>25</v>
      </c>
      <c r="G19" s="221"/>
      <c r="H19" s="220" t="s">
        <v>26</v>
      </c>
      <c r="I19" s="221"/>
      <c r="J19" s="54" t="s">
        <v>0</v>
      </c>
    </row>
    <row r="20" spans="1:10" s="87" customFormat="1" ht="15" customHeight="1">
      <c r="A20" s="140" t="s">
        <v>18</v>
      </c>
      <c r="B20" s="55" t="s">
        <v>27</v>
      </c>
      <c r="C20" s="56" t="s">
        <v>30</v>
      </c>
      <c r="D20" s="218" t="s">
        <v>30</v>
      </c>
      <c r="E20" s="219"/>
      <c r="F20" s="218" t="s">
        <v>30</v>
      </c>
      <c r="G20" s="219"/>
      <c r="H20" s="218" t="s">
        <v>30</v>
      </c>
      <c r="I20" s="219"/>
      <c r="J20" s="57" t="s">
        <v>30</v>
      </c>
    </row>
    <row r="21" spans="1:10" s="87" customFormat="1" ht="15" customHeight="1">
      <c r="A21" s="58" t="s">
        <v>148</v>
      </c>
      <c r="B21" s="92">
        <v>1557588</v>
      </c>
      <c r="C21" s="92">
        <v>0</v>
      </c>
      <c r="D21" s="93"/>
      <c r="E21" s="94">
        <v>0</v>
      </c>
      <c r="F21" s="93"/>
      <c r="G21" s="94">
        <v>0</v>
      </c>
      <c r="H21" s="224">
        <v>0</v>
      </c>
      <c r="I21" s="225">
        <f>SUM(I20:I24)</f>
        <v>0</v>
      </c>
      <c r="J21" s="93">
        <v>1</v>
      </c>
    </row>
    <row r="22" spans="1:10" s="87" customFormat="1" ht="15" customHeight="1">
      <c r="A22" s="58" t="s">
        <v>155</v>
      </c>
      <c r="B22" s="92">
        <v>1585700</v>
      </c>
      <c r="C22" s="92">
        <v>0</v>
      </c>
      <c r="D22" s="93"/>
      <c r="E22" s="94">
        <v>0</v>
      </c>
      <c r="F22" s="93"/>
      <c r="G22" s="94">
        <v>0</v>
      </c>
      <c r="H22" s="224">
        <v>0</v>
      </c>
      <c r="I22" s="225">
        <f>SUM(I24:I26)</f>
        <v>0</v>
      </c>
      <c r="J22" s="93">
        <v>1</v>
      </c>
    </row>
    <row r="23" spans="1:10" s="87" customFormat="1" ht="15" customHeight="1">
      <c r="A23" s="58" t="s">
        <v>158</v>
      </c>
      <c r="B23" s="92">
        <f>SUM(B25:B27)</f>
        <v>1486077</v>
      </c>
      <c r="C23" s="92">
        <f>SUM(C25:C29)</f>
        <v>0</v>
      </c>
      <c r="D23" s="93"/>
      <c r="E23" s="94">
        <f>SUM(E25:E29)</f>
        <v>1</v>
      </c>
      <c r="F23" s="93"/>
      <c r="G23" s="94">
        <f>SUM(G25:G29)</f>
        <v>0</v>
      </c>
      <c r="H23" s="224">
        <f>SUM(H25:I27)</f>
        <v>2</v>
      </c>
      <c r="I23" s="227">
        <f>SUM(I25:I27)</f>
        <v>0</v>
      </c>
      <c r="J23" s="93">
        <f>SUM(J25:J29)</f>
        <v>3</v>
      </c>
    </row>
    <row r="24" spans="1:10" s="87" customFormat="1" ht="4.5" customHeight="1">
      <c r="A24" s="138"/>
      <c r="B24" s="130"/>
      <c r="C24" s="130"/>
      <c r="D24" s="149"/>
      <c r="E24" s="150"/>
      <c r="F24" s="149"/>
      <c r="G24" s="150"/>
      <c r="H24" s="149"/>
      <c r="I24" s="150"/>
      <c r="J24" s="149"/>
    </row>
    <row r="25" spans="1:10" s="87" customFormat="1" ht="14.25" customHeight="1">
      <c r="A25" s="40" t="s">
        <v>53</v>
      </c>
      <c r="B25" s="177">
        <v>200100</v>
      </c>
      <c r="C25" s="92">
        <v>0</v>
      </c>
      <c r="D25" s="93"/>
      <c r="E25" s="94">
        <v>0</v>
      </c>
      <c r="F25" s="93"/>
      <c r="G25" s="94">
        <v>0</v>
      </c>
      <c r="H25" s="224">
        <v>0</v>
      </c>
      <c r="I25" s="225"/>
      <c r="J25" s="93">
        <v>0</v>
      </c>
    </row>
    <row r="26" spans="1:10" s="87" customFormat="1" ht="14.25" customHeight="1">
      <c r="A26" s="40" t="s">
        <v>113</v>
      </c>
      <c r="B26" s="177">
        <v>62900</v>
      </c>
      <c r="C26" s="92">
        <v>0</v>
      </c>
      <c r="D26" s="93"/>
      <c r="E26" s="94">
        <v>0</v>
      </c>
      <c r="F26" s="93"/>
      <c r="G26" s="94">
        <v>0</v>
      </c>
      <c r="H26" s="224">
        <v>0</v>
      </c>
      <c r="I26" s="225"/>
      <c r="J26" s="93">
        <v>0</v>
      </c>
    </row>
    <row r="27" spans="1:10" s="51" customFormat="1" ht="13.5" customHeight="1">
      <c r="A27" s="41" t="s">
        <v>127</v>
      </c>
      <c r="B27" s="113">
        <v>1223077</v>
      </c>
      <c r="C27" s="104">
        <v>0</v>
      </c>
      <c r="D27" s="106"/>
      <c r="E27" s="107">
        <v>1</v>
      </c>
      <c r="F27" s="106"/>
      <c r="G27" s="107">
        <v>0</v>
      </c>
      <c r="H27" s="228">
        <v>2</v>
      </c>
      <c r="I27" s="229"/>
      <c r="J27" s="106">
        <v>3</v>
      </c>
    </row>
    <row r="28" spans="1:10" s="87" customFormat="1" ht="15" customHeight="1" hidden="1">
      <c r="A28" s="155" t="s">
        <v>128</v>
      </c>
      <c r="B28" s="130">
        <v>0</v>
      </c>
      <c r="C28" s="92">
        <v>0</v>
      </c>
      <c r="D28" s="156"/>
      <c r="E28" s="94">
        <v>0</v>
      </c>
      <c r="F28" s="156"/>
      <c r="G28" s="94">
        <v>0</v>
      </c>
      <c r="H28" s="156"/>
      <c r="I28" s="94">
        <v>0</v>
      </c>
      <c r="J28" s="93">
        <v>0</v>
      </c>
    </row>
    <row r="29" spans="1:10" s="87" customFormat="1" ht="15" customHeight="1" hidden="1">
      <c r="A29" s="155" t="s">
        <v>126</v>
      </c>
      <c r="B29" s="130">
        <v>0</v>
      </c>
      <c r="C29" s="92">
        <v>0</v>
      </c>
      <c r="D29" s="156"/>
      <c r="E29" s="94">
        <v>0</v>
      </c>
      <c r="F29" s="156"/>
      <c r="G29" s="94">
        <v>0</v>
      </c>
      <c r="H29" s="156"/>
      <c r="I29" s="94">
        <v>0</v>
      </c>
      <c r="J29" s="93">
        <v>0</v>
      </c>
    </row>
    <row r="30" spans="1:16" s="87" customFormat="1" ht="14.25" customHeight="1" hidden="1">
      <c r="A30" s="41" t="s">
        <v>156</v>
      </c>
      <c r="B30" s="113">
        <v>0</v>
      </c>
      <c r="C30" s="104">
        <v>0</v>
      </c>
      <c r="D30" s="157"/>
      <c r="E30" s="107">
        <v>0</v>
      </c>
      <c r="F30" s="157"/>
      <c r="G30" s="107">
        <v>0</v>
      </c>
      <c r="H30" s="157"/>
      <c r="I30" s="107">
        <v>0</v>
      </c>
      <c r="J30" s="106">
        <v>0</v>
      </c>
      <c r="K30" s="65"/>
      <c r="L30" s="65"/>
      <c r="M30" s="65"/>
      <c r="N30" s="260"/>
      <c r="O30" s="261"/>
      <c r="P30" s="65"/>
    </row>
    <row r="31" spans="5:10" ht="16.5">
      <c r="E31" s="161"/>
      <c r="F31" s="161"/>
      <c r="G31" s="161"/>
      <c r="H31" s="161"/>
      <c r="I31" s="161"/>
      <c r="J31" s="161"/>
    </row>
    <row r="32" spans="5:10" ht="16.5">
      <c r="E32" s="161"/>
      <c r="F32" s="161"/>
      <c r="G32" s="161"/>
      <c r="H32" s="161"/>
      <c r="I32" s="161"/>
      <c r="J32" s="161"/>
    </row>
    <row r="33" spans="5:10" ht="16.5">
      <c r="E33" s="161"/>
      <c r="F33" s="65"/>
      <c r="G33" s="65"/>
      <c r="H33" s="161"/>
      <c r="I33" s="161"/>
      <c r="J33" s="161"/>
    </row>
    <row r="34" spans="5:10" ht="16.5">
      <c r="E34" s="161"/>
      <c r="F34" s="161"/>
      <c r="G34" s="161"/>
      <c r="H34" s="161"/>
      <c r="I34" s="161"/>
      <c r="J34" s="161"/>
    </row>
  </sheetData>
  <sheetProtection/>
  <mergeCells count="33">
    <mergeCell ref="N30:O30"/>
    <mergeCell ref="H7:I7"/>
    <mergeCell ref="D8:E8"/>
    <mergeCell ref="F8:G8"/>
    <mergeCell ref="H8:I8"/>
    <mergeCell ref="H23:I23"/>
    <mergeCell ref="H14:I14"/>
    <mergeCell ref="H21:I21"/>
    <mergeCell ref="H27:I27"/>
    <mergeCell ref="H26:I26"/>
    <mergeCell ref="D2:F2"/>
    <mergeCell ref="H13:I13"/>
    <mergeCell ref="D3:F3"/>
    <mergeCell ref="D4:F4"/>
    <mergeCell ref="D5:F5"/>
    <mergeCell ref="D6:F6"/>
    <mergeCell ref="H11:I11"/>
    <mergeCell ref="H9:I9"/>
    <mergeCell ref="D7:E7"/>
    <mergeCell ref="H12:I12"/>
    <mergeCell ref="H25:I25"/>
    <mergeCell ref="H18:I18"/>
    <mergeCell ref="H16:I16"/>
    <mergeCell ref="H17:I17"/>
    <mergeCell ref="D19:E19"/>
    <mergeCell ref="H20:I20"/>
    <mergeCell ref="H22:I22"/>
    <mergeCell ref="H15:I15"/>
    <mergeCell ref="F7:G7"/>
    <mergeCell ref="D20:E20"/>
    <mergeCell ref="F20:G20"/>
    <mergeCell ref="F19:G19"/>
    <mergeCell ref="H19:I19"/>
  </mergeCells>
  <printOptions horizontalCentered="1"/>
  <pageMargins left="0.7480314960629921" right="0.7480314960629921" top="4.448818897637795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125" style="87" customWidth="1"/>
    <col min="4" max="4" width="6.25390625" style="87" customWidth="1"/>
    <col min="5" max="5" width="7.375" style="87" customWidth="1"/>
    <col min="6" max="6" width="6.25390625" style="87" customWidth="1"/>
    <col min="7" max="7" width="7.375" style="87" customWidth="1"/>
    <col min="8" max="8" width="6.25390625" style="87" customWidth="1"/>
    <col min="9" max="9" width="7.375" style="87" customWidth="1"/>
    <col min="10" max="10" width="17.625" style="87" customWidth="1"/>
    <col min="11" max="14" width="8.875" style="5" customWidth="1"/>
    <col min="15" max="15" width="12.25390625" style="5" customWidth="1"/>
    <col min="16" max="16384" width="8.875" style="5" customWidth="1"/>
  </cols>
  <sheetData>
    <row r="1" spans="1:10" ht="57.75" customHeight="1">
      <c r="A1" s="116" t="s">
        <v>140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 hidden="1">
      <c r="A2" s="163" t="s">
        <v>28</v>
      </c>
      <c r="B2" s="59">
        <v>0</v>
      </c>
      <c r="C2" s="59">
        <v>0</v>
      </c>
      <c r="D2" s="215">
        <v>1</v>
      </c>
      <c r="E2" s="216"/>
      <c r="F2" s="217"/>
      <c r="G2" s="60"/>
      <c r="H2" s="61"/>
      <c r="I2" s="62">
        <v>0</v>
      </c>
      <c r="J2" s="60">
        <v>0</v>
      </c>
    </row>
    <row r="3" spans="1:10" s="1" customFormat="1" ht="16.5" customHeight="1" hidden="1">
      <c r="A3" s="58" t="s">
        <v>20</v>
      </c>
      <c r="B3" s="63">
        <v>0</v>
      </c>
      <c r="C3" s="63">
        <v>0</v>
      </c>
      <c r="D3" s="212">
        <v>0</v>
      </c>
      <c r="E3" s="213"/>
      <c r="F3" s="214"/>
      <c r="G3" s="64"/>
      <c r="H3" s="65"/>
      <c r="I3" s="66">
        <v>0</v>
      </c>
      <c r="J3" s="64">
        <v>0</v>
      </c>
    </row>
    <row r="4" spans="1:10" s="1" customFormat="1" ht="15" customHeight="1" hidden="1">
      <c r="A4" s="58" t="s">
        <v>21</v>
      </c>
      <c r="B4" s="63">
        <v>960000</v>
      </c>
      <c r="C4" s="63">
        <v>0</v>
      </c>
      <c r="D4" s="212">
        <v>0</v>
      </c>
      <c r="E4" s="213"/>
      <c r="F4" s="214"/>
      <c r="G4" s="64"/>
      <c r="H4" s="65"/>
      <c r="I4" s="66">
        <v>0</v>
      </c>
      <c r="J4" s="64">
        <v>0</v>
      </c>
    </row>
    <row r="5" spans="1:10" s="1" customFormat="1" ht="15" customHeight="1" hidden="1">
      <c r="A5" s="58" t="s">
        <v>22</v>
      </c>
      <c r="B5" s="63">
        <v>0</v>
      </c>
      <c r="C5" s="63">
        <v>0</v>
      </c>
      <c r="D5" s="212">
        <v>1</v>
      </c>
      <c r="E5" s="213"/>
      <c r="F5" s="214"/>
      <c r="G5" s="64"/>
      <c r="H5" s="65"/>
      <c r="I5" s="66">
        <v>0</v>
      </c>
      <c r="J5" s="64">
        <v>0</v>
      </c>
    </row>
    <row r="6" spans="1:10" s="1" customFormat="1" ht="13.5" customHeight="1" hidden="1">
      <c r="A6" s="58" t="s">
        <v>23</v>
      </c>
      <c r="B6" s="63">
        <v>25000</v>
      </c>
      <c r="C6" s="63">
        <v>0</v>
      </c>
      <c r="D6" s="212">
        <v>0</v>
      </c>
      <c r="E6" s="213"/>
      <c r="F6" s="214"/>
      <c r="G6" s="64"/>
      <c r="H6" s="65"/>
      <c r="I6" s="66">
        <v>0</v>
      </c>
      <c r="J6" s="64">
        <v>0</v>
      </c>
    </row>
    <row r="7" spans="1:10" s="1" customFormat="1" ht="16.5" customHeight="1">
      <c r="A7" s="139" t="s">
        <v>19</v>
      </c>
      <c r="B7" s="52" t="s">
        <v>54</v>
      </c>
      <c r="C7" s="53" t="s">
        <v>1</v>
      </c>
      <c r="D7" s="220" t="s">
        <v>24</v>
      </c>
      <c r="E7" s="221"/>
      <c r="F7" s="220" t="s">
        <v>25</v>
      </c>
      <c r="G7" s="221"/>
      <c r="H7" s="220" t="s">
        <v>26</v>
      </c>
      <c r="I7" s="221"/>
      <c r="J7" s="54" t="s">
        <v>0</v>
      </c>
    </row>
    <row r="8" spans="1:10" s="1" customFormat="1" ht="16.5" customHeight="1">
      <c r="A8" s="140" t="s">
        <v>18</v>
      </c>
      <c r="B8" s="55" t="s">
        <v>27</v>
      </c>
      <c r="C8" s="56" t="s">
        <v>30</v>
      </c>
      <c r="D8" s="218" t="s">
        <v>30</v>
      </c>
      <c r="E8" s="219"/>
      <c r="F8" s="218" t="s">
        <v>30</v>
      </c>
      <c r="G8" s="219"/>
      <c r="H8" s="218" t="s">
        <v>30</v>
      </c>
      <c r="I8" s="219"/>
      <c r="J8" s="57" t="s">
        <v>30</v>
      </c>
    </row>
    <row r="9" spans="1:10" s="1" customFormat="1" ht="12.75" customHeight="1" hidden="1">
      <c r="A9" s="200" t="s">
        <v>119</v>
      </c>
      <c r="B9" s="92">
        <v>0</v>
      </c>
      <c r="C9" s="92">
        <v>0</v>
      </c>
      <c r="D9" s="93"/>
      <c r="E9" s="94">
        <v>0</v>
      </c>
      <c r="F9" s="93"/>
      <c r="G9" s="94">
        <v>0</v>
      </c>
      <c r="H9" s="224">
        <v>0</v>
      </c>
      <c r="I9" s="225"/>
      <c r="J9" s="93">
        <v>0</v>
      </c>
    </row>
    <row r="10" spans="1:10" s="1" customFormat="1" ht="12.75" customHeight="1" hidden="1">
      <c r="A10" s="200" t="s">
        <v>118</v>
      </c>
      <c r="B10" s="92">
        <v>0</v>
      </c>
      <c r="C10" s="92">
        <v>0</v>
      </c>
      <c r="D10" s="93"/>
      <c r="E10" s="94">
        <v>0</v>
      </c>
      <c r="F10" s="93"/>
      <c r="G10" s="94">
        <v>0</v>
      </c>
      <c r="H10" s="93"/>
      <c r="I10" s="94">
        <v>0</v>
      </c>
      <c r="J10" s="93">
        <v>0</v>
      </c>
    </row>
    <row r="11" spans="1:10" s="1" customFormat="1" ht="15" customHeight="1" hidden="1">
      <c r="A11" s="58" t="s">
        <v>92</v>
      </c>
      <c r="B11" s="92">
        <v>0</v>
      </c>
      <c r="C11" s="92">
        <v>0</v>
      </c>
      <c r="D11" s="93"/>
      <c r="E11" s="94">
        <v>0</v>
      </c>
      <c r="F11" s="93"/>
      <c r="G11" s="94">
        <v>0</v>
      </c>
      <c r="H11" s="224">
        <v>0</v>
      </c>
      <c r="I11" s="225"/>
      <c r="J11" s="93">
        <v>0</v>
      </c>
    </row>
    <row r="12" spans="1:10" ht="15" customHeight="1" hidden="1">
      <c r="A12" s="58" t="s">
        <v>93</v>
      </c>
      <c r="B12" s="92">
        <v>0</v>
      </c>
      <c r="C12" s="92">
        <v>0</v>
      </c>
      <c r="D12" s="93"/>
      <c r="E12" s="94">
        <v>0</v>
      </c>
      <c r="F12" s="93"/>
      <c r="G12" s="94">
        <v>0</v>
      </c>
      <c r="H12" s="224">
        <v>0</v>
      </c>
      <c r="I12" s="225"/>
      <c r="J12" s="93">
        <v>0</v>
      </c>
    </row>
    <row r="13" spans="1:10" ht="15" customHeight="1" hidden="1">
      <c r="A13" s="58" t="s">
        <v>94</v>
      </c>
      <c r="B13" s="92">
        <v>0</v>
      </c>
      <c r="C13" s="92">
        <v>0</v>
      </c>
      <c r="D13" s="93"/>
      <c r="E13" s="94">
        <v>0</v>
      </c>
      <c r="F13" s="93"/>
      <c r="G13" s="94">
        <v>0</v>
      </c>
      <c r="H13" s="224">
        <v>0</v>
      </c>
      <c r="I13" s="225"/>
      <c r="J13" s="93">
        <v>0</v>
      </c>
    </row>
    <row r="14" spans="1:10" ht="15" customHeight="1" hidden="1">
      <c r="A14" s="58" t="s">
        <v>95</v>
      </c>
      <c r="B14" s="92">
        <v>0</v>
      </c>
      <c r="C14" s="92">
        <v>0</v>
      </c>
      <c r="D14" s="93"/>
      <c r="E14" s="94">
        <v>0</v>
      </c>
      <c r="F14" s="93"/>
      <c r="G14" s="94">
        <v>0</v>
      </c>
      <c r="H14" s="224">
        <v>0</v>
      </c>
      <c r="I14" s="225"/>
      <c r="J14" s="93">
        <v>0</v>
      </c>
    </row>
    <row r="15" spans="1:10" ht="15" customHeight="1" hidden="1">
      <c r="A15" s="58" t="s">
        <v>96</v>
      </c>
      <c r="B15" s="92">
        <v>0</v>
      </c>
      <c r="C15" s="92">
        <v>0</v>
      </c>
      <c r="D15" s="93"/>
      <c r="E15" s="94">
        <v>0</v>
      </c>
      <c r="F15" s="93"/>
      <c r="G15" s="94">
        <v>0</v>
      </c>
      <c r="H15" s="224">
        <v>0</v>
      </c>
      <c r="I15" s="225"/>
      <c r="J15" s="93">
        <v>0</v>
      </c>
    </row>
    <row r="16" spans="1:10" ht="15" customHeight="1" hidden="1">
      <c r="A16" s="58" t="s">
        <v>104</v>
      </c>
      <c r="B16" s="92">
        <v>0</v>
      </c>
      <c r="C16" s="92">
        <v>0</v>
      </c>
      <c r="D16" s="93"/>
      <c r="E16" s="94">
        <v>0</v>
      </c>
      <c r="F16" s="93"/>
      <c r="G16" s="94">
        <v>0</v>
      </c>
      <c r="H16" s="224">
        <v>0</v>
      </c>
      <c r="I16" s="225"/>
      <c r="J16" s="93">
        <v>0</v>
      </c>
    </row>
    <row r="17" spans="1:10" ht="15" customHeight="1">
      <c r="A17" s="58" t="s">
        <v>120</v>
      </c>
      <c r="B17" s="92">
        <v>0</v>
      </c>
      <c r="C17" s="92">
        <v>0</v>
      </c>
      <c r="D17" s="93"/>
      <c r="E17" s="94">
        <v>0</v>
      </c>
      <c r="F17" s="93"/>
      <c r="G17" s="94">
        <v>1</v>
      </c>
      <c r="H17" s="224">
        <v>1</v>
      </c>
      <c r="I17" s="225"/>
      <c r="J17" s="93">
        <v>0</v>
      </c>
    </row>
    <row r="18" spans="1:10" ht="15" customHeight="1">
      <c r="A18" s="58" t="s">
        <v>149</v>
      </c>
      <c r="B18" s="92">
        <v>0</v>
      </c>
      <c r="C18" s="92">
        <v>0</v>
      </c>
      <c r="D18" s="93"/>
      <c r="E18" s="94">
        <v>1</v>
      </c>
      <c r="F18" s="93"/>
      <c r="G18" s="94">
        <v>0</v>
      </c>
      <c r="H18" s="224">
        <v>0</v>
      </c>
      <c r="I18" s="225"/>
      <c r="J18" s="93">
        <v>0</v>
      </c>
    </row>
    <row r="19" spans="1:10" s="87" customFormat="1" ht="15" customHeight="1">
      <c r="A19" s="139" t="s">
        <v>19</v>
      </c>
      <c r="B19" s="52" t="s">
        <v>152</v>
      </c>
      <c r="C19" s="53" t="s">
        <v>1</v>
      </c>
      <c r="D19" s="220" t="s">
        <v>24</v>
      </c>
      <c r="E19" s="221"/>
      <c r="F19" s="220" t="s">
        <v>25</v>
      </c>
      <c r="G19" s="221"/>
      <c r="H19" s="220" t="s">
        <v>26</v>
      </c>
      <c r="I19" s="221"/>
      <c r="J19" s="54" t="s">
        <v>0</v>
      </c>
    </row>
    <row r="20" spans="1:10" s="87" customFormat="1" ht="15" customHeight="1">
      <c r="A20" s="140" t="s">
        <v>18</v>
      </c>
      <c r="B20" s="55" t="s">
        <v>27</v>
      </c>
      <c r="C20" s="56" t="s">
        <v>30</v>
      </c>
      <c r="D20" s="218" t="s">
        <v>30</v>
      </c>
      <c r="E20" s="219"/>
      <c r="F20" s="218" t="s">
        <v>30</v>
      </c>
      <c r="G20" s="219"/>
      <c r="H20" s="218" t="s">
        <v>30</v>
      </c>
      <c r="I20" s="219"/>
      <c r="J20" s="57" t="s">
        <v>30</v>
      </c>
    </row>
    <row r="21" spans="1:10" s="87" customFormat="1" ht="15" customHeight="1">
      <c r="A21" s="58" t="s">
        <v>148</v>
      </c>
      <c r="B21" s="92">
        <v>0</v>
      </c>
      <c r="C21" s="92">
        <v>0</v>
      </c>
      <c r="D21" s="93"/>
      <c r="E21" s="94">
        <v>0</v>
      </c>
      <c r="F21" s="93"/>
      <c r="G21" s="94">
        <v>1</v>
      </c>
      <c r="H21" s="93"/>
      <c r="I21" s="94">
        <v>0</v>
      </c>
      <c r="J21" s="93">
        <v>1</v>
      </c>
    </row>
    <row r="22" spans="1:10" s="87" customFormat="1" ht="15" customHeight="1">
      <c r="A22" s="58" t="s">
        <v>155</v>
      </c>
      <c r="B22" s="92">
        <v>0</v>
      </c>
      <c r="C22" s="92">
        <v>0</v>
      </c>
      <c r="D22" s="93"/>
      <c r="E22" s="94">
        <v>0</v>
      </c>
      <c r="F22" s="93"/>
      <c r="G22" s="94">
        <v>1</v>
      </c>
      <c r="H22" s="93"/>
      <c r="I22" s="94">
        <v>0</v>
      </c>
      <c r="J22" s="93">
        <v>1</v>
      </c>
    </row>
    <row r="23" spans="1:10" s="87" customFormat="1" ht="15" customHeight="1">
      <c r="A23" s="58" t="s">
        <v>158</v>
      </c>
      <c r="B23" s="92">
        <f>SUM(B25:B25)</f>
        <v>0</v>
      </c>
      <c r="C23" s="92">
        <f>SUM(C25:C25)</f>
        <v>0</v>
      </c>
      <c r="D23" s="93"/>
      <c r="E23" s="94">
        <f>SUM(E25:E25)</f>
        <v>0</v>
      </c>
      <c r="F23" s="93"/>
      <c r="G23" s="94">
        <f>SUM(G25:G25)</f>
        <v>0</v>
      </c>
      <c r="H23" s="93"/>
      <c r="I23" s="94">
        <f>SUM(I25:I25)</f>
        <v>0</v>
      </c>
      <c r="J23" s="93">
        <f>SUM(J25:J25)</f>
        <v>1</v>
      </c>
    </row>
    <row r="24" spans="1:10" s="87" customFormat="1" ht="4.5" customHeight="1">
      <c r="A24" s="138"/>
      <c r="B24" s="130"/>
      <c r="C24" s="130"/>
      <c r="D24" s="149"/>
      <c r="E24" s="150"/>
      <c r="F24" s="149"/>
      <c r="G24" s="150"/>
      <c r="H24" s="149"/>
      <c r="I24" s="150"/>
      <c r="J24" s="149"/>
    </row>
    <row r="25" spans="1:10" s="51" customFormat="1" ht="15" customHeight="1">
      <c r="A25" s="41" t="s">
        <v>117</v>
      </c>
      <c r="B25" s="113">
        <v>0</v>
      </c>
      <c r="C25" s="104">
        <v>0</v>
      </c>
      <c r="D25" s="106"/>
      <c r="E25" s="107">
        <v>0</v>
      </c>
      <c r="F25" s="106"/>
      <c r="G25" s="107">
        <v>0</v>
      </c>
      <c r="H25" s="106"/>
      <c r="I25" s="107">
        <v>0</v>
      </c>
      <c r="J25" s="106">
        <v>1</v>
      </c>
    </row>
    <row r="26" spans="1:10" ht="16.5">
      <c r="A26" s="83"/>
      <c r="B26" s="161"/>
      <c r="C26" s="161"/>
      <c r="D26" s="161"/>
      <c r="E26" s="161"/>
      <c r="F26" s="161"/>
      <c r="G26" s="161"/>
      <c r="H26" s="161"/>
      <c r="I26" s="161"/>
      <c r="J26" s="161"/>
    </row>
    <row r="28" spans="5:16" ht="16.5">
      <c r="E28" s="161"/>
      <c r="F28" s="161"/>
      <c r="G28" s="161"/>
      <c r="H28" s="161"/>
      <c r="I28" s="161"/>
      <c r="J28" s="65"/>
      <c r="K28" s="19"/>
      <c r="L28" s="19"/>
      <c r="M28" s="19"/>
      <c r="N28" s="255"/>
      <c r="O28" s="262"/>
      <c r="P28" s="19"/>
    </row>
    <row r="29" spans="5:10" ht="16.5">
      <c r="E29" s="161"/>
      <c r="F29" s="161"/>
      <c r="G29" s="161"/>
      <c r="H29" s="161"/>
      <c r="I29" s="161"/>
      <c r="J29" s="161"/>
    </row>
    <row r="30" spans="5:10" ht="16.5">
      <c r="E30" s="161"/>
      <c r="F30" s="161"/>
      <c r="G30" s="161"/>
      <c r="H30" s="161"/>
      <c r="I30" s="161"/>
      <c r="J30" s="161"/>
    </row>
    <row r="31" spans="5:10" ht="16.5">
      <c r="E31" s="161"/>
      <c r="F31" s="65"/>
      <c r="G31" s="65"/>
      <c r="H31" s="161"/>
      <c r="I31" s="161"/>
      <c r="J31" s="161"/>
    </row>
    <row r="32" spans="5:10" ht="16.5">
      <c r="E32" s="161"/>
      <c r="F32" s="161"/>
      <c r="G32" s="161"/>
      <c r="H32" s="161"/>
      <c r="I32" s="161"/>
      <c r="J32" s="161"/>
    </row>
  </sheetData>
  <sheetProtection/>
  <mergeCells count="27">
    <mergeCell ref="D19:E19"/>
    <mergeCell ref="F19:G19"/>
    <mergeCell ref="H19:I19"/>
    <mergeCell ref="D20:E20"/>
    <mergeCell ref="F20:G20"/>
    <mergeCell ref="H20:I20"/>
    <mergeCell ref="D2:F2"/>
    <mergeCell ref="D3:F3"/>
    <mergeCell ref="D4:F4"/>
    <mergeCell ref="D5:F5"/>
    <mergeCell ref="D6:F6"/>
    <mergeCell ref="D7:E7"/>
    <mergeCell ref="F7:G7"/>
    <mergeCell ref="H7:I7"/>
    <mergeCell ref="D8:E8"/>
    <mergeCell ref="F8:G8"/>
    <mergeCell ref="H8:I8"/>
    <mergeCell ref="H9:I9"/>
    <mergeCell ref="H11:I11"/>
    <mergeCell ref="N28:O28"/>
    <mergeCell ref="H12:I12"/>
    <mergeCell ref="H13:I13"/>
    <mergeCell ref="H14:I14"/>
    <mergeCell ref="H15:I15"/>
    <mergeCell ref="H16:I16"/>
    <mergeCell ref="H17:I17"/>
    <mergeCell ref="H18:I18"/>
  </mergeCells>
  <printOptions/>
  <pageMargins left="0.7086614173228347" right="0.7086614173228347" top="4.133858267716536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625" style="87" customWidth="1"/>
    <col min="4" max="4" width="6.25390625" style="87" customWidth="1"/>
    <col min="5" max="5" width="7.125" style="87" customWidth="1"/>
    <col min="6" max="6" width="6.25390625" style="87" customWidth="1"/>
    <col min="7" max="7" width="7.375" style="87" customWidth="1"/>
    <col min="8" max="8" width="6.25390625" style="87" customWidth="1"/>
    <col min="9" max="9" width="7.25390625" style="87" customWidth="1"/>
    <col min="10" max="10" width="17.625" style="87" customWidth="1"/>
    <col min="11" max="16384" width="8.875" style="5" customWidth="1"/>
  </cols>
  <sheetData>
    <row r="1" spans="1:10" ht="39.75" customHeight="1">
      <c r="A1" s="116" t="s">
        <v>141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>
      <c r="A2" s="139" t="s">
        <v>19</v>
      </c>
      <c r="B2" s="176" t="s">
        <v>54</v>
      </c>
      <c r="C2" s="53" t="s">
        <v>1</v>
      </c>
      <c r="D2" s="220" t="s">
        <v>24</v>
      </c>
      <c r="E2" s="221"/>
      <c r="F2" s="220" t="s">
        <v>25</v>
      </c>
      <c r="G2" s="221"/>
      <c r="H2" s="220" t="s">
        <v>26</v>
      </c>
      <c r="I2" s="221"/>
      <c r="J2" s="54" t="s">
        <v>0</v>
      </c>
    </row>
    <row r="3" spans="1:10" s="1" customFormat="1" ht="16.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4" customFormat="1" ht="13.5" customHeight="1" hidden="1">
      <c r="A4" s="58" t="s">
        <v>51</v>
      </c>
      <c r="B4" s="63">
        <v>240021</v>
      </c>
      <c r="C4" s="63">
        <v>6</v>
      </c>
      <c r="D4" s="64"/>
      <c r="E4" s="66">
        <v>1</v>
      </c>
      <c r="F4" s="64"/>
      <c r="G4" s="66">
        <v>10</v>
      </c>
      <c r="H4" s="212">
        <v>0</v>
      </c>
      <c r="I4" s="214"/>
      <c r="J4" s="64">
        <v>0</v>
      </c>
    </row>
    <row r="5" spans="1:10" s="4" customFormat="1" ht="13.5" customHeight="1" hidden="1">
      <c r="A5" s="58" t="s">
        <v>58</v>
      </c>
      <c r="B5" s="63">
        <v>592133</v>
      </c>
      <c r="C5" s="63">
        <v>10</v>
      </c>
      <c r="D5" s="64"/>
      <c r="E5" s="66">
        <v>2</v>
      </c>
      <c r="F5" s="64"/>
      <c r="G5" s="66">
        <v>3</v>
      </c>
      <c r="H5" s="212">
        <v>0</v>
      </c>
      <c r="I5" s="214"/>
      <c r="J5" s="64">
        <v>1</v>
      </c>
    </row>
    <row r="6" spans="1:10" s="4" customFormat="1" ht="15" customHeight="1" hidden="1">
      <c r="A6" s="58" t="s">
        <v>97</v>
      </c>
      <c r="B6" s="92">
        <v>504497</v>
      </c>
      <c r="C6" s="92">
        <v>2</v>
      </c>
      <c r="D6" s="93"/>
      <c r="E6" s="94">
        <v>4</v>
      </c>
      <c r="F6" s="93"/>
      <c r="G6" s="94">
        <v>6</v>
      </c>
      <c r="H6" s="224">
        <v>0</v>
      </c>
      <c r="I6" s="225"/>
      <c r="J6" s="93">
        <v>0</v>
      </c>
    </row>
    <row r="7" spans="1:10" s="4" customFormat="1" ht="15" customHeight="1" hidden="1">
      <c r="A7" s="58" t="s">
        <v>98</v>
      </c>
      <c r="B7" s="92">
        <v>968003</v>
      </c>
      <c r="C7" s="92">
        <v>2</v>
      </c>
      <c r="D7" s="93"/>
      <c r="E7" s="94">
        <v>0</v>
      </c>
      <c r="F7" s="93"/>
      <c r="G7" s="94">
        <v>8</v>
      </c>
      <c r="H7" s="224">
        <v>0</v>
      </c>
      <c r="I7" s="225"/>
      <c r="J7" s="93">
        <v>0</v>
      </c>
    </row>
    <row r="8" spans="1:10" s="4" customFormat="1" ht="15" customHeight="1" hidden="1">
      <c r="A8" s="58" t="s">
        <v>99</v>
      </c>
      <c r="B8" s="92">
        <v>922931</v>
      </c>
      <c r="C8" s="92">
        <v>3</v>
      </c>
      <c r="D8" s="93"/>
      <c r="E8" s="94">
        <v>14</v>
      </c>
      <c r="F8" s="93"/>
      <c r="G8" s="94">
        <v>0</v>
      </c>
      <c r="H8" s="224">
        <v>5</v>
      </c>
      <c r="I8" s="225"/>
      <c r="J8" s="93">
        <v>0</v>
      </c>
    </row>
    <row r="9" spans="1:10" s="4" customFormat="1" ht="15" customHeight="1" hidden="1">
      <c r="A9" s="58" t="s">
        <v>100</v>
      </c>
      <c r="B9" s="92">
        <v>1003322</v>
      </c>
      <c r="C9" s="92">
        <v>0</v>
      </c>
      <c r="D9" s="93"/>
      <c r="E9" s="94">
        <v>0</v>
      </c>
      <c r="F9" s="93"/>
      <c r="G9" s="94">
        <v>0</v>
      </c>
      <c r="H9" s="224">
        <v>0</v>
      </c>
      <c r="I9" s="225"/>
      <c r="J9" s="93">
        <v>0</v>
      </c>
    </row>
    <row r="10" spans="1:10" s="4" customFormat="1" ht="15" customHeight="1" hidden="1">
      <c r="A10" s="58" t="s">
        <v>109</v>
      </c>
      <c r="B10" s="92">
        <v>1002500</v>
      </c>
      <c r="C10" s="92">
        <v>0</v>
      </c>
      <c r="D10" s="93"/>
      <c r="E10" s="94">
        <v>0</v>
      </c>
      <c r="F10" s="93"/>
      <c r="G10" s="94">
        <v>0</v>
      </c>
      <c r="H10" s="224">
        <v>0</v>
      </c>
      <c r="I10" s="225"/>
      <c r="J10" s="93">
        <v>0</v>
      </c>
    </row>
    <row r="11" spans="1:10" s="4" customFormat="1" ht="15" customHeight="1" hidden="1">
      <c r="A11" s="58" t="s">
        <v>104</v>
      </c>
      <c r="B11" s="92">
        <v>1365682</v>
      </c>
      <c r="C11" s="92">
        <v>2</v>
      </c>
      <c r="D11" s="93"/>
      <c r="E11" s="94">
        <v>1</v>
      </c>
      <c r="F11" s="93"/>
      <c r="G11" s="94">
        <v>4</v>
      </c>
      <c r="H11" s="224">
        <v>0</v>
      </c>
      <c r="I11" s="225"/>
      <c r="J11" s="93">
        <v>0</v>
      </c>
    </row>
    <row r="12" spans="1:10" s="4" customFormat="1" ht="15" customHeight="1">
      <c r="A12" s="58" t="s">
        <v>120</v>
      </c>
      <c r="B12" s="92">
        <v>1366460</v>
      </c>
      <c r="C12" s="92">
        <v>3</v>
      </c>
      <c r="D12" s="93"/>
      <c r="E12" s="94">
        <v>1</v>
      </c>
      <c r="F12" s="93"/>
      <c r="G12" s="94">
        <v>4</v>
      </c>
      <c r="H12" s="224">
        <v>0</v>
      </c>
      <c r="I12" s="225"/>
      <c r="J12" s="93">
        <v>0</v>
      </c>
    </row>
    <row r="13" spans="1:10" s="4" customFormat="1" ht="15" customHeight="1">
      <c r="A13" s="58" t="s">
        <v>149</v>
      </c>
      <c r="B13" s="92">
        <v>2303499</v>
      </c>
      <c r="C13" s="92">
        <v>2</v>
      </c>
      <c r="D13" s="93"/>
      <c r="E13" s="94">
        <v>1</v>
      </c>
      <c r="F13" s="93"/>
      <c r="G13" s="94">
        <v>2</v>
      </c>
      <c r="H13" s="224">
        <v>0</v>
      </c>
      <c r="I13" s="225"/>
      <c r="J13" s="93">
        <v>0</v>
      </c>
    </row>
    <row r="14" spans="1:10" s="69" customFormat="1" ht="1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s="69" customFormat="1" ht="1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0" s="69" customFormat="1" ht="15" customHeight="1">
      <c r="A16" s="58" t="s">
        <v>148</v>
      </c>
      <c r="B16" s="92">
        <v>1845456</v>
      </c>
      <c r="C16" s="92">
        <v>0</v>
      </c>
      <c r="D16" s="93" t="s">
        <v>154</v>
      </c>
      <c r="E16" s="94">
        <v>1</v>
      </c>
      <c r="F16" s="93"/>
      <c r="G16" s="94">
        <v>2</v>
      </c>
      <c r="H16" s="93" t="s">
        <v>154</v>
      </c>
      <c r="I16" s="94">
        <v>0</v>
      </c>
      <c r="J16" s="93">
        <v>0</v>
      </c>
    </row>
    <row r="17" spans="1:10" s="69" customFormat="1" ht="15" customHeight="1">
      <c r="A17" s="58" t="s">
        <v>155</v>
      </c>
      <c r="B17" s="92">
        <v>3859200</v>
      </c>
      <c r="C17" s="92">
        <v>3</v>
      </c>
      <c r="D17" s="93" t="s">
        <v>154</v>
      </c>
      <c r="E17" s="94">
        <v>2</v>
      </c>
      <c r="F17" s="93"/>
      <c r="G17" s="94">
        <v>3</v>
      </c>
      <c r="H17" s="93" t="s">
        <v>154</v>
      </c>
      <c r="I17" s="94">
        <v>0</v>
      </c>
      <c r="J17" s="93">
        <v>0</v>
      </c>
    </row>
    <row r="18" spans="1:10" s="69" customFormat="1" ht="15" customHeight="1">
      <c r="A18" s="58" t="s">
        <v>158</v>
      </c>
      <c r="B18" s="92">
        <f>SUM(B20:B21)</f>
        <v>4540500</v>
      </c>
      <c r="C18" s="92">
        <f>SUM(C20:C21)</f>
        <v>1</v>
      </c>
      <c r="D18" s="93" t="s">
        <v>82</v>
      </c>
      <c r="E18" s="94">
        <f>SUM(E20:E21)</f>
        <v>2</v>
      </c>
      <c r="F18" s="93"/>
      <c r="G18" s="94">
        <f>SUM(G20:G21)</f>
        <v>3</v>
      </c>
      <c r="H18" s="93" t="s">
        <v>82</v>
      </c>
      <c r="I18" s="94">
        <f>SUM(I20:I21)</f>
        <v>0</v>
      </c>
      <c r="J18" s="93">
        <f>SUM(J20:J21)</f>
        <v>0</v>
      </c>
    </row>
    <row r="19" spans="1:10" s="69" customFormat="1" ht="6" customHeight="1">
      <c r="A19" s="138"/>
      <c r="B19" s="130"/>
      <c r="C19" s="130"/>
      <c r="D19" s="149"/>
      <c r="E19" s="150"/>
      <c r="F19" s="149"/>
      <c r="G19" s="150"/>
      <c r="H19" s="149"/>
      <c r="I19" s="150"/>
      <c r="J19" s="109"/>
    </row>
    <row r="20" spans="1:10" s="69" customFormat="1" ht="15" customHeight="1">
      <c r="A20" s="45" t="s">
        <v>42</v>
      </c>
      <c r="B20" s="108">
        <v>70200</v>
      </c>
      <c r="C20" s="108">
        <v>0</v>
      </c>
      <c r="D20" s="184"/>
      <c r="E20" s="186">
        <v>0</v>
      </c>
      <c r="F20" s="184"/>
      <c r="G20" s="186">
        <v>0</v>
      </c>
      <c r="H20" s="230">
        <v>0</v>
      </c>
      <c r="I20" s="237"/>
      <c r="J20" s="201">
        <v>0</v>
      </c>
    </row>
    <row r="21" spans="1:11" s="69" customFormat="1" ht="15" customHeight="1">
      <c r="A21" s="46" t="s">
        <v>41</v>
      </c>
      <c r="B21" s="113">
        <v>4470300</v>
      </c>
      <c r="C21" s="197">
        <v>1</v>
      </c>
      <c r="D21" s="110"/>
      <c r="E21" s="197">
        <v>2</v>
      </c>
      <c r="F21" s="110"/>
      <c r="G21" s="197">
        <v>3</v>
      </c>
      <c r="H21" s="173"/>
      <c r="I21" s="197">
        <v>0</v>
      </c>
      <c r="J21" s="110">
        <v>0</v>
      </c>
      <c r="K21" s="71"/>
    </row>
    <row r="22" ht="16.5" hidden="1">
      <c r="A22" s="170" t="s">
        <v>146</v>
      </c>
    </row>
  </sheetData>
  <sheetProtection/>
  <mergeCells count="23">
    <mergeCell ref="H13:I13"/>
    <mergeCell ref="D14:E14"/>
    <mergeCell ref="F14:G14"/>
    <mergeCell ref="H14:I14"/>
    <mergeCell ref="D15:E15"/>
    <mergeCell ref="F15:G15"/>
    <mergeCell ref="H15:I15"/>
    <mergeCell ref="D3:E3"/>
    <mergeCell ref="D2:E2"/>
    <mergeCell ref="H5:I5"/>
    <mergeCell ref="F2:G2"/>
    <mergeCell ref="H2:I2"/>
    <mergeCell ref="H10:I10"/>
    <mergeCell ref="H20:I20"/>
    <mergeCell ref="F3:G3"/>
    <mergeCell ref="H3:I3"/>
    <mergeCell ref="H4:I4"/>
    <mergeCell ref="H7:I7"/>
    <mergeCell ref="H6:I6"/>
    <mergeCell ref="H8:I8"/>
    <mergeCell ref="H9:I9"/>
    <mergeCell ref="H11:I11"/>
    <mergeCell ref="H12:I12"/>
  </mergeCells>
  <printOptions horizontalCentered="1"/>
  <pageMargins left="0.7480314960629921" right="0.7480314960629921" top="4.724409448818898" bottom="0.3937007874015748" header="0.5118110236220472" footer="0.5118110236220472"/>
  <pageSetup horizontalDpi="600" verticalDpi="600" orientation="landscape" paperSize="9" r:id="rId1"/>
  <ignoredErrors>
    <ignoredError sqref="D18 F18 H18 J1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50390625" style="87" customWidth="1"/>
    <col min="4" max="4" width="6.25390625" style="87" customWidth="1"/>
    <col min="5" max="5" width="7.125" style="87" customWidth="1"/>
    <col min="6" max="6" width="6.25390625" style="87" customWidth="1"/>
    <col min="7" max="7" width="7.00390625" style="87" customWidth="1"/>
    <col min="8" max="8" width="6.25390625" style="87" customWidth="1"/>
    <col min="9" max="9" width="6.75390625" style="87" customWidth="1"/>
    <col min="10" max="10" width="17.625" style="87" customWidth="1"/>
    <col min="11" max="16384" width="8.875" style="5" customWidth="1"/>
  </cols>
  <sheetData>
    <row r="1" spans="1:10" ht="57.75" customHeight="1">
      <c r="A1" s="116" t="s">
        <v>145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5.75" customHeight="1">
      <c r="A2" s="139" t="s">
        <v>34</v>
      </c>
      <c r="B2" s="176" t="s">
        <v>54</v>
      </c>
      <c r="C2" s="143" t="s">
        <v>35</v>
      </c>
      <c r="D2" s="226" t="s">
        <v>36</v>
      </c>
      <c r="E2" s="221"/>
      <c r="F2" s="226" t="s">
        <v>37</v>
      </c>
      <c r="G2" s="221"/>
      <c r="H2" s="226" t="s">
        <v>38</v>
      </c>
      <c r="I2" s="221"/>
      <c r="J2" s="144" t="s">
        <v>0</v>
      </c>
    </row>
    <row r="3" spans="1:10" s="4" customFormat="1" ht="15.7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4" customFormat="1" ht="12.75" customHeight="1" hidden="1">
      <c r="A4" s="58" t="s">
        <v>51</v>
      </c>
      <c r="B4" s="63">
        <v>141694</v>
      </c>
      <c r="C4" s="63">
        <v>3</v>
      </c>
      <c r="D4" s="64"/>
      <c r="E4" s="66">
        <v>2</v>
      </c>
      <c r="F4" s="64"/>
      <c r="G4" s="66">
        <v>3</v>
      </c>
      <c r="H4" s="212">
        <v>0</v>
      </c>
      <c r="I4" s="214"/>
      <c r="J4" s="64">
        <v>0</v>
      </c>
    </row>
    <row r="5" spans="1:10" s="4" customFormat="1" ht="12.75" customHeight="1" hidden="1">
      <c r="A5" s="58" t="s">
        <v>58</v>
      </c>
      <c r="B5" s="63">
        <v>0</v>
      </c>
      <c r="C5" s="63">
        <v>4</v>
      </c>
      <c r="D5" s="64"/>
      <c r="E5" s="66">
        <v>0</v>
      </c>
      <c r="F5" s="64"/>
      <c r="G5" s="66">
        <v>1</v>
      </c>
      <c r="H5" s="64"/>
      <c r="I5" s="66">
        <v>0</v>
      </c>
      <c r="J5" s="64">
        <v>1</v>
      </c>
    </row>
    <row r="6" spans="1:10" s="4" customFormat="1" ht="15" customHeight="1" hidden="1">
      <c r="A6" s="58" t="s">
        <v>97</v>
      </c>
      <c r="B6" s="92">
        <v>0</v>
      </c>
      <c r="C6" s="92">
        <v>1</v>
      </c>
      <c r="D6" s="93"/>
      <c r="E6" s="94">
        <v>0</v>
      </c>
      <c r="F6" s="93"/>
      <c r="G6" s="94">
        <v>2</v>
      </c>
      <c r="H6" s="93"/>
      <c r="I6" s="94">
        <v>0</v>
      </c>
      <c r="J6" s="93">
        <v>0</v>
      </c>
    </row>
    <row r="7" spans="1:11" s="4" customFormat="1" ht="15" customHeight="1" hidden="1">
      <c r="A7" s="58" t="s">
        <v>98</v>
      </c>
      <c r="B7" s="92">
        <v>0</v>
      </c>
      <c r="C7" s="92">
        <v>1</v>
      </c>
      <c r="D7" s="93"/>
      <c r="E7" s="94">
        <v>0</v>
      </c>
      <c r="F7" s="93"/>
      <c r="G7" s="94">
        <v>3</v>
      </c>
      <c r="H7" s="93"/>
      <c r="I7" s="94">
        <v>0</v>
      </c>
      <c r="J7" s="93">
        <v>0</v>
      </c>
      <c r="K7" s="3"/>
    </row>
    <row r="8" spans="1:11" s="4" customFormat="1" ht="15" customHeight="1" hidden="1">
      <c r="A8" s="58" t="s">
        <v>99</v>
      </c>
      <c r="B8" s="92">
        <v>11800</v>
      </c>
      <c r="C8" s="92">
        <v>0</v>
      </c>
      <c r="D8" s="93"/>
      <c r="E8" s="94">
        <v>0</v>
      </c>
      <c r="F8" s="93"/>
      <c r="G8" s="94">
        <v>0</v>
      </c>
      <c r="H8" s="93"/>
      <c r="I8" s="94">
        <v>0</v>
      </c>
      <c r="J8" s="93">
        <v>0</v>
      </c>
      <c r="K8" s="3"/>
    </row>
    <row r="9" spans="1:11" s="4" customFormat="1" ht="15" customHeight="1" hidden="1">
      <c r="A9" s="58" t="s">
        <v>100</v>
      </c>
      <c r="B9" s="92">
        <v>0</v>
      </c>
      <c r="C9" s="92">
        <v>0</v>
      </c>
      <c r="D9" s="93"/>
      <c r="E9" s="94">
        <v>0</v>
      </c>
      <c r="F9" s="93"/>
      <c r="G9" s="94">
        <v>0</v>
      </c>
      <c r="H9" s="93"/>
      <c r="I9" s="94">
        <v>0</v>
      </c>
      <c r="J9" s="93">
        <v>0</v>
      </c>
      <c r="K9" s="3"/>
    </row>
    <row r="10" spans="1:11" s="4" customFormat="1" ht="15" customHeight="1" hidden="1">
      <c r="A10" s="58" t="s">
        <v>109</v>
      </c>
      <c r="B10" s="92">
        <v>32674</v>
      </c>
      <c r="C10" s="92">
        <v>0</v>
      </c>
      <c r="D10" s="93"/>
      <c r="E10" s="94">
        <v>0</v>
      </c>
      <c r="F10" s="93"/>
      <c r="G10" s="94">
        <v>0</v>
      </c>
      <c r="H10" s="93"/>
      <c r="I10" s="94">
        <v>0</v>
      </c>
      <c r="J10" s="93">
        <v>0</v>
      </c>
      <c r="K10" s="3"/>
    </row>
    <row r="11" spans="1:11" s="4" customFormat="1" ht="15" customHeight="1" hidden="1">
      <c r="A11" s="58" t="s">
        <v>104</v>
      </c>
      <c r="B11" s="92">
        <v>7198</v>
      </c>
      <c r="C11" s="92">
        <v>0</v>
      </c>
      <c r="D11" s="93"/>
      <c r="E11" s="94">
        <v>1</v>
      </c>
      <c r="F11" s="93"/>
      <c r="G11" s="94">
        <v>0</v>
      </c>
      <c r="H11" s="93"/>
      <c r="I11" s="94">
        <v>2</v>
      </c>
      <c r="J11" s="93">
        <v>0</v>
      </c>
      <c r="K11" s="3"/>
    </row>
    <row r="12" spans="1:11" s="4" customFormat="1" ht="15" customHeight="1">
      <c r="A12" s="58" t="s">
        <v>120</v>
      </c>
      <c r="B12" s="92">
        <v>0</v>
      </c>
      <c r="C12" s="92">
        <v>0</v>
      </c>
      <c r="D12" s="93"/>
      <c r="E12" s="94">
        <v>0</v>
      </c>
      <c r="F12" s="93"/>
      <c r="G12" s="94">
        <v>2</v>
      </c>
      <c r="H12" s="93"/>
      <c r="I12" s="94">
        <v>0</v>
      </c>
      <c r="J12" s="93">
        <v>0</v>
      </c>
      <c r="K12" s="3"/>
    </row>
    <row r="13" spans="1:11" s="4" customFormat="1" ht="15" customHeight="1">
      <c r="A13" s="58" t="s">
        <v>149</v>
      </c>
      <c r="B13" s="92">
        <v>103900</v>
      </c>
      <c r="C13" s="92">
        <v>0</v>
      </c>
      <c r="D13" s="93"/>
      <c r="E13" s="94">
        <v>0</v>
      </c>
      <c r="F13" s="93"/>
      <c r="G13" s="94">
        <v>1</v>
      </c>
      <c r="H13" s="93"/>
      <c r="I13" s="94">
        <v>0</v>
      </c>
      <c r="J13" s="93">
        <v>0</v>
      </c>
      <c r="K13" s="3"/>
    </row>
    <row r="14" spans="1:11" s="69" customFormat="1" ht="15" customHeight="1">
      <c r="A14" s="139" t="s">
        <v>19</v>
      </c>
      <c r="B14" s="52" t="s">
        <v>152</v>
      </c>
      <c r="C14" s="143" t="s">
        <v>1</v>
      </c>
      <c r="D14" s="226" t="s">
        <v>24</v>
      </c>
      <c r="E14" s="221"/>
      <c r="F14" s="226" t="s">
        <v>25</v>
      </c>
      <c r="G14" s="221"/>
      <c r="H14" s="226" t="s">
        <v>26</v>
      </c>
      <c r="I14" s="221"/>
      <c r="J14" s="144" t="s">
        <v>0</v>
      </c>
      <c r="K14" s="71"/>
    </row>
    <row r="15" spans="1:11" s="69" customFormat="1" ht="1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  <c r="K15" s="71"/>
    </row>
    <row r="16" spans="1:11" s="69" customFormat="1" ht="15" customHeight="1">
      <c r="A16" s="58" t="s">
        <v>148</v>
      </c>
      <c r="B16" s="92">
        <v>260748</v>
      </c>
      <c r="C16" s="92">
        <v>0</v>
      </c>
      <c r="D16" s="93"/>
      <c r="E16" s="94">
        <v>0</v>
      </c>
      <c r="F16" s="93"/>
      <c r="G16" s="94">
        <v>1</v>
      </c>
      <c r="H16" s="93"/>
      <c r="I16" s="94">
        <v>0</v>
      </c>
      <c r="J16" s="93">
        <v>0</v>
      </c>
      <c r="K16" s="71"/>
    </row>
    <row r="17" spans="1:11" s="69" customFormat="1" ht="15" customHeight="1">
      <c r="A17" s="58" t="s">
        <v>155</v>
      </c>
      <c r="B17" s="92">
        <v>223500</v>
      </c>
      <c r="C17" s="92">
        <v>0</v>
      </c>
      <c r="D17" s="93"/>
      <c r="E17" s="94">
        <v>0</v>
      </c>
      <c r="F17" s="93"/>
      <c r="G17" s="94">
        <v>0</v>
      </c>
      <c r="H17" s="93"/>
      <c r="I17" s="94">
        <v>0</v>
      </c>
      <c r="J17" s="93">
        <v>1</v>
      </c>
      <c r="K17" s="71"/>
    </row>
    <row r="18" spans="1:11" s="69" customFormat="1" ht="15" customHeight="1">
      <c r="A18" s="58" t="s">
        <v>158</v>
      </c>
      <c r="B18" s="92">
        <f>B20+B21</f>
        <v>202300</v>
      </c>
      <c r="C18" s="92">
        <f>C20+C21</f>
        <v>0</v>
      </c>
      <c r="D18" s="93"/>
      <c r="E18" s="94">
        <f>E20+E21</f>
        <v>0</v>
      </c>
      <c r="F18" s="93"/>
      <c r="G18" s="94">
        <f>G20+G21</f>
        <v>0</v>
      </c>
      <c r="H18" s="93"/>
      <c r="I18" s="94">
        <f>I20+I21</f>
        <v>0</v>
      </c>
      <c r="J18" s="93">
        <f>J20+J21</f>
        <v>2</v>
      </c>
      <c r="K18" s="71"/>
    </row>
    <row r="19" spans="1:10" s="159" customFormat="1" ht="3" customHeight="1">
      <c r="A19" s="158"/>
      <c r="B19" s="92"/>
      <c r="C19" s="92"/>
      <c r="D19" s="93"/>
      <c r="E19" s="94"/>
      <c r="F19" s="93"/>
      <c r="G19" s="94"/>
      <c r="H19" s="93"/>
      <c r="I19" s="94"/>
      <c r="J19" s="93"/>
    </row>
    <row r="20" spans="1:10" s="159" customFormat="1" ht="15.75" customHeight="1" hidden="1">
      <c r="A20" s="158" t="s">
        <v>73</v>
      </c>
      <c r="B20" s="109">
        <v>0</v>
      </c>
      <c r="C20" s="92">
        <v>0</v>
      </c>
      <c r="D20" s="93"/>
      <c r="E20" s="94">
        <v>0</v>
      </c>
      <c r="F20" s="93"/>
      <c r="G20" s="94">
        <v>0</v>
      </c>
      <c r="H20" s="93"/>
      <c r="I20" s="94">
        <v>0</v>
      </c>
      <c r="J20" s="93">
        <v>0</v>
      </c>
    </row>
    <row r="21" spans="1:10" s="159" customFormat="1" ht="15.75" customHeight="1">
      <c r="A21" s="160" t="s">
        <v>45</v>
      </c>
      <c r="B21" s="104">
        <v>202300</v>
      </c>
      <c r="C21" s="104">
        <v>0</v>
      </c>
      <c r="D21" s="106"/>
      <c r="E21" s="107">
        <v>0</v>
      </c>
      <c r="F21" s="106"/>
      <c r="G21" s="107">
        <v>0</v>
      </c>
      <c r="H21" s="106"/>
      <c r="I21" s="107">
        <v>0</v>
      </c>
      <c r="J21" s="106">
        <v>2</v>
      </c>
    </row>
  </sheetData>
  <sheetProtection/>
  <mergeCells count="13">
    <mergeCell ref="D14:E14"/>
    <mergeCell ref="F14:G14"/>
    <mergeCell ref="H14:I14"/>
    <mergeCell ref="D15:E15"/>
    <mergeCell ref="F15:G15"/>
    <mergeCell ref="H15:I15"/>
    <mergeCell ref="H4:I4"/>
    <mergeCell ref="D2:E2"/>
    <mergeCell ref="H2:I2"/>
    <mergeCell ref="D3:E3"/>
    <mergeCell ref="F3:G3"/>
    <mergeCell ref="F2:G2"/>
    <mergeCell ref="H3:I3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21.125" style="206" customWidth="1"/>
    <col min="2" max="2" width="26.00390625" style="206" customWidth="1"/>
    <col min="3" max="3" width="15.50390625" style="206" customWidth="1"/>
    <col min="4" max="4" width="6.25390625" style="206" customWidth="1"/>
    <col min="5" max="5" width="7.00390625" style="206" customWidth="1"/>
    <col min="6" max="6" width="6.25390625" style="206" customWidth="1"/>
    <col min="7" max="7" width="7.375" style="206" customWidth="1"/>
    <col min="8" max="8" width="6.25390625" style="206" customWidth="1"/>
    <col min="9" max="9" width="7.875" style="206" customWidth="1"/>
    <col min="10" max="10" width="17.625" style="206" customWidth="1"/>
  </cols>
  <sheetData>
    <row r="1" spans="1:10" s="5" customFormat="1" ht="66.75" customHeight="1">
      <c r="A1" s="116" t="s">
        <v>153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5.75" customHeight="1">
      <c r="A2" s="139" t="s">
        <v>34</v>
      </c>
      <c r="B2" s="176" t="s">
        <v>54</v>
      </c>
      <c r="C2" s="143" t="s">
        <v>35</v>
      </c>
      <c r="D2" s="226" t="s">
        <v>36</v>
      </c>
      <c r="E2" s="221"/>
      <c r="F2" s="226" t="s">
        <v>37</v>
      </c>
      <c r="G2" s="221"/>
      <c r="H2" s="226" t="s">
        <v>38</v>
      </c>
      <c r="I2" s="221"/>
      <c r="J2" s="144" t="s">
        <v>0</v>
      </c>
    </row>
    <row r="3" spans="1:10" s="4" customFormat="1" ht="15.7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4" customFormat="1" ht="12.75" customHeight="1" hidden="1">
      <c r="A4" s="58" t="s">
        <v>51</v>
      </c>
      <c r="B4" s="63">
        <v>0</v>
      </c>
      <c r="C4" s="63">
        <v>0</v>
      </c>
      <c r="D4" s="64"/>
      <c r="E4" s="66">
        <v>0</v>
      </c>
      <c r="F4" s="64"/>
      <c r="G4" s="66">
        <v>0</v>
      </c>
      <c r="H4" s="212">
        <v>0</v>
      </c>
      <c r="I4" s="214"/>
      <c r="J4" s="64">
        <v>0</v>
      </c>
    </row>
    <row r="5" spans="1:10" s="4" customFormat="1" ht="15.75" customHeight="1" hidden="1">
      <c r="A5" s="58" t="s">
        <v>58</v>
      </c>
      <c r="B5" s="63">
        <v>0</v>
      </c>
      <c r="C5" s="63">
        <v>0</v>
      </c>
      <c r="D5" s="64"/>
      <c r="E5" s="66">
        <v>0</v>
      </c>
      <c r="F5" s="64"/>
      <c r="G5" s="66">
        <v>0</v>
      </c>
      <c r="H5" s="64"/>
      <c r="I5" s="66">
        <v>0</v>
      </c>
      <c r="J5" s="64">
        <v>0</v>
      </c>
    </row>
    <row r="6" spans="1:10" s="4" customFormat="1" ht="16.5" customHeight="1" hidden="1">
      <c r="A6" s="58" t="s">
        <v>97</v>
      </c>
      <c r="B6" s="92">
        <v>0</v>
      </c>
      <c r="C6" s="92">
        <v>0</v>
      </c>
      <c r="D6" s="93"/>
      <c r="E6" s="94">
        <v>0</v>
      </c>
      <c r="F6" s="93"/>
      <c r="G6" s="94">
        <v>0</v>
      </c>
      <c r="H6" s="93"/>
      <c r="I6" s="94">
        <v>0</v>
      </c>
      <c r="J6" s="93">
        <v>0</v>
      </c>
    </row>
    <row r="7" spans="1:11" s="4" customFormat="1" ht="16.5" customHeight="1" hidden="1">
      <c r="A7" s="58" t="s">
        <v>98</v>
      </c>
      <c r="B7" s="92">
        <v>0</v>
      </c>
      <c r="C7" s="92">
        <v>0</v>
      </c>
      <c r="D7" s="93"/>
      <c r="E7" s="94">
        <v>0</v>
      </c>
      <c r="F7" s="93"/>
      <c r="G7" s="94">
        <v>0</v>
      </c>
      <c r="H7" s="93"/>
      <c r="I7" s="94">
        <v>0</v>
      </c>
      <c r="J7" s="93">
        <v>0</v>
      </c>
      <c r="K7" s="3"/>
    </row>
    <row r="8" spans="1:11" s="4" customFormat="1" ht="16.5" customHeight="1" hidden="1">
      <c r="A8" s="58" t="s">
        <v>99</v>
      </c>
      <c r="B8" s="92">
        <v>0</v>
      </c>
      <c r="C8" s="92">
        <v>0</v>
      </c>
      <c r="D8" s="93"/>
      <c r="E8" s="94">
        <v>0</v>
      </c>
      <c r="F8" s="93"/>
      <c r="G8" s="94">
        <v>0</v>
      </c>
      <c r="H8" s="93"/>
      <c r="I8" s="94">
        <v>0</v>
      </c>
      <c r="J8" s="93">
        <v>0</v>
      </c>
      <c r="K8" s="3"/>
    </row>
    <row r="9" spans="1:11" s="4" customFormat="1" ht="16.5" customHeight="1" hidden="1">
      <c r="A9" s="58" t="s">
        <v>100</v>
      </c>
      <c r="B9" s="92">
        <v>21519</v>
      </c>
      <c r="C9" s="92">
        <v>0</v>
      </c>
      <c r="D9" s="93"/>
      <c r="E9" s="94">
        <v>0</v>
      </c>
      <c r="F9" s="93"/>
      <c r="G9" s="94">
        <v>0</v>
      </c>
      <c r="H9" s="93"/>
      <c r="I9" s="94">
        <v>0</v>
      </c>
      <c r="J9" s="93">
        <v>0</v>
      </c>
      <c r="K9" s="3"/>
    </row>
    <row r="10" spans="1:11" s="4" customFormat="1" ht="16.5" customHeight="1" hidden="1">
      <c r="A10" s="58" t="s">
        <v>109</v>
      </c>
      <c r="B10" s="92">
        <v>0</v>
      </c>
      <c r="C10" s="92">
        <v>0</v>
      </c>
      <c r="D10" s="93"/>
      <c r="E10" s="94">
        <v>0</v>
      </c>
      <c r="F10" s="93"/>
      <c r="G10" s="94">
        <v>0</v>
      </c>
      <c r="H10" s="93"/>
      <c r="I10" s="94">
        <v>0</v>
      </c>
      <c r="J10" s="93">
        <v>0</v>
      </c>
      <c r="K10" s="3"/>
    </row>
    <row r="11" spans="1:11" s="4" customFormat="1" ht="16.5" customHeight="1" hidden="1">
      <c r="A11" s="58" t="s">
        <v>104</v>
      </c>
      <c r="B11" s="92">
        <v>0</v>
      </c>
      <c r="C11" s="92">
        <v>0</v>
      </c>
      <c r="D11" s="93"/>
      <c r="E11" s="94">
        <v>0</v>
      </c>
      <c r="F11" s="93"/>
      <c r="G11" s="94">
        <v>0</v>
      </c>
      <c r="H11" s="93"/>
      <c r="I11" s="94">
        <v>0</v>
      </c>
      <c r="J11" s="93">
        <v>0</v>
      </c>
      <c r="K11" s="3"/>
    </row>
    <row r="12" spans="1:11" s="4" customFormat="1" ht="16.5" customHeight="1">
      <c r="A12" s="58" t="s">
        <v>120</v>
      </c>
      <c r="B12" s="92">
        <v>0</v>
      </c>
      <c r="C12" s="92">
        <v>0</v>
      </c>
      <c r="D12" s="93"/>
      <c r="E12" s="94">
        <v>0</v>
      </c>
      <c r="F12" s="93"/>
      <c r="G12" s="94">
        <v>0</v>
      </c>
      <c r="H12" s="93"/>
      <c r="I12" s="94">
        <v>0</v>
      </c>
      <c r="J12" s="93">
        <v>0</v>
      </c>
      <c r="K12" s="3"/>
    </row>
    <row r="13" spans="1:11" s="4" customFormat="1" ht="16.5" customHeight="1">
      <c r="A13" s="58" t="s">
        <v>149</v>
      </c>
      <c r="B13" s="92">
        <v>0</v>
      </c>
      <c r="C13" s="92">
        <v>0</v>
      </c>
      <c r="D13" s="93"/>
      <c r="E13" s="94">
        <v>0</v>
      </c>
      <c r="F13" s="93"/>
      <c r="G13" s="94">
        <v>0</v>
      </c>
      <c r="H13" s="93"/>
      <c r="I13" s="94">
        <v>0</v>
      </c>
      <c r="J13" s="93">
        <v>0</v>
      </c>
      <c r="K13" s="3"/>
    </row>
    <row r="14" spans="1:11" s="69" customFormat="1" ht="16.5" customHeight="1">
      <c r="A14" s="139" t="s">
        <v>19</v>
      </c>
      <c r="B14" s="52" t="s">
        <v>152</v>
      </c>
      <c r="C14" s="143" t="s">
        <v>1</v>
      </c>
      <c r="D14" s="226" t="s">
        <v>24</v>
      </c>
      <c r="E14" s="221"/>
      <c r="F14" s="226" t="s">
        <v>25</v>
      </c>
      <c r="G14" s="221"/>
      <c r="H14" s="226" t="s">
        <v>26</v>
      </c>
      <c r="I14" s="221"/>
      <c r="J14" s="144" t="s">
        <v>0</v>
      </c>
      <c r="K14" s="71"/>
    </row>
    <row r="15" spans="1:11" s="69" customFormat="1" ht="16.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  <c r="K15" s="71"/>
    </row>
    <row r="16" spans="1:11" s="69" customFormat="1" ht="16.5" customHeight="1">
      <c r="A16" s="163" t="s">
        <v>148</v>
      </c>
      <c r="B16" s="167">
        <v>0</v>
      </c>
      <c r="C16" s="167">
        <v>0</v>
      </c>
      <c r="D16" s="168"/>
      <c r="E16" s="169">
        <v>0</v>
      </c>
      <c r="F16" s="168"/>
      <c r="G16" s="169">
        <v>0</v>
      </c>
      <c r="H16" s="168"/>
      <c r="I16" s="169">
        <v>0</v>
      </c>
      <c r="J16" s="168">
        <v>0</v>
      </c>
      <c r="K16" s="71"/>
    </row>
    <row r="17" spans="1:11" s="69" customFormat="1" ht="16.5" customHeight="1">
      <c r="A17" s="58" t="s">
        <v>155</v>
      </c>
      <c r="B17" s="92">
        <v>0</v>
      </c>
      <c r="C17" s="92">
        <v>0</v>
      </c>
      <c r="D17" s="93"/>
      <c r="E17" s="94">
        <v>0</v>
      </c>
      <c r="F17" s="93"/>
      <c r="G17" s="94">
        <v>0</v>
      </c>
      <c r="H17" s="93"/>
      <c r="I17" s="94">
        <v>0</v>
      </c>
      <c r="J17" s="93">
        <v>0</v>
      </c>
      <c r="K17" s="71"/>
    </row>
    <row r="18" spans="1:11" s="69" customFormat="1" ht="16.5" customHeight="1">
      <c r="A18" s="145" t="s">
        <v>158</v>
      </c>
      <c r="B18" s="104">
        <f>B21+B20</f>
        <v>0</v>
      </c>
      <c r="C18" s="104">
        <f>C21+C20</f>
        <v>0</v>
      </c>
      <c r="D18" s="106"/>
      <c r="E18" s="107">
        <f>E21+E20</f>
        <v>0</v>
      </c>
      <c r="F18" s="106"/>
      <c r="G18" s="107">
        <f>G21+G20</f>
        <v>0</v>
      </c>
      <c r="H18" s="106"/>
      <c r="I18" s="107">
        <f>I21+I20</f>
        <v>0</v>
      </c>
      <c r="J18" s="106">
        <f>J21+J20</f>
        <v>0</v>
      </c>
      <c r="K18" s="71"/>
    </row>
    <row r="19" spans="1:10" s="8" customFormat="1" ht="16.5" customHeight="1" hidden="1">
      <c r="A19" s="160"/>
      <c r="B19" s="104"/>
      <c r="C19" s="104"/>
      <c r="D19" s="106"/>
      <c r="E19" s="107"/>
      <c r="F19" s="106"/>
      <c r="G19" s="107"/>
      <c r="H19" s="106"/>
      <c r="I19" s="107"/>
      <c r="J19" s="106"/>
    </row>
    <row r="20" spans="1:10" s="8" customFormat="1" ht="12" customHeight="1" hidden="1">
      <c r="A20" s="202" t="s">
        <v>89</v>
      </c>
      <c r="B20" s="203">
        <v>0</v>
      </c>
      <c r="C20" s="203">
        <v>0</v>
      </c>
      <c r="D20" s="204"/>
      <c r="E20" s="205">
        <v>0</v>
      </c>
      <c r="F20" s="204"/>
      <c r="G20" s="205">
        <v>0</v>
      </c>
      <c r="H20" s="204"/>
      <c r="I20" s="205">
        <v>0</v>
      </c>
      <c r="J20" s="204">
        <v>0</v>
      </c>
    </row>
    <row r="21" spans="1:10" s="8" customFormat="1" ht="14.25" customHeight="1" hidden="1">
      <c r="A21" s="160" t="s">
        <v>73</v>
      </c>
      <c r="B21" s="89">
        <v>0</v>
      </c>
      <c r="C21" s="189">
        <v>0</v>
      </c>
      <c r="D21" s="199"/>
      <c r="E21" s="191">
        <v>0</v>
      </c>
      <c r="F21" s="199"/>
      <c r="G21" s="191">
        <v>0</v>
      </c>
      <c r="H21" s="199"/>
      <c r="I21" s="191">
        <v>0</v>
      </c>
      <c r="J21" s="199">
        <v>0</v>
      </c>
    </row>
  </sheetData>
  <sheetProtection/>
  <mergeCells count="13">
    <mergeCell ref="D14:E14"/>
    <mergeCell ref="F14:G14"/>
    <mergeCell ref="H14:I14"/>
    <mergeCell ref="D15:E15"/>
    <mergeCell ref="F15:G15"/>
    <mergeCell ref="H15:I15"/>
    <mergeCell ref="H4:I4"/>
    <mergeCell ref="D2:E2"/>
    <mergeCell ref="F2:G2"/>
    <mergeCell ref="H2:I2"/>
    <mergeCell ref="D3:E3"/>
    <mergeCell ref="F3:G3"/>
    <mergeCell ref="H3:I3"/>
  </mergeCells>
  <printOptions/>
  <pageMargins left="1.0236220472440944" right="0.7480314960629921" top="4.133858267716536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00390625" style="87" customWidth="1"/>
    <col min="4" max="4" width="6.25390625" style="87" customWidth="1"/>
    <col min="5" max="5" width="7.25390625" style="87" customWidth="1"/>
    <col min="6" max="6" width="6.25390625" style="87" customWidth="1"/>
    <col min="7" max="7" width="7.125" style="87" customWidth="1"/>
    <col min="8" max="8" width="6.25390625" style="87" customWidth="1"/>
    <col min="9" max="9" width="7.125" style="87" customWidth="1"/>
    <col min="10" max="10" width="17.625" style="87" customWidth="1"/>
    <col min="11" max="16384" width="8.875" style="5" customWidth="1"/>
  </cols>
  <sheetData>
    <row r="1" spans="1:10" ht="57.75" customHeight="1">
      <c r="A1" s="116" t="s">
        <v>142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>
      <c r="A2" s="139" t="s">
        <v>34</v>
      </c>
      <c r="B2" s="52" t="s">
        <v>54</v>
      </c>
      <c r="C2" s="53" t="s">
        <v>35</v>
      </c>
      <c r="D2" s="220" t="s">
        <v>36</v>
      </c>
      <c r="E2" s="221"/>
      <c r="F2" s="220" t="s">
        <v>37</v>
      </c>
      <c r="G2" s="221"/>
      <c r="H2" s="220" t="s">
        <v>38</v>
      </c>
      <c r="I2" s="221"/>
      <c r="J2" s="54" t="s">
        <v>0</v>
      </c>
    </row>
    <row r="3" spans="1:10" s="1" customFormat="1" ht="16.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1" customFormat="1" ht="16.5" customHeight="1" hidden="1">
      <c r="A4" s="58" t="s">
        <v>51</v>
      </c>
      <c r="B4" s="63">
        <v>0</v>
      </c>
      <c r="C4" s="63">
        <v>0</v>
      </c>
      <c r="D4" s="64"/>
      <c r="E4" s="66">
        <v>0</v>
      </c>
      <c r="F4" s="64"/>
      <c r="G4" s="66">
        <v>0</v>
      </c>
      <c r="H4" s="212">
        <v>0</v>
      </c>
      <c r="I4" s="214"/>
      <c r="J4" s="64">
        <v>0</v>
      </c>
    </row>
    <row r="5" spans="1:10" s="1" customFormat="1" ht="17.25" customHeight="1" hidden="1">
      <c r="A5" s="58" t="s">
        <v>58</v>
      </c>
      <c r="B5" s="63">
        <v>0</v>
      </c>
      <c r="C5" s="63">
        <v>0</v>
      </c>
      <c r="D5" s="64"/>
      <c r="E5" s="66">
        <v>0</v>
      </c>
      <c r="F5" s="64"/>
      <c r="G5" s="66">
        <v>0</v>
      </c>
      <c r="H5" s="64"/>
      <c r="I5" s="66">
        <v>0</v>
      </c>
      <c r="J5" s="64">
        <v>0</v>
      </c>
    </row>
    <row r="6" spans="1:10" s="1" customFormat="1" ht="16.5" customHeight="1" hidden="1">
      <c r="A6" s="58" t="s">
        <v>97</v>
      </c>
      <c r="B6" s="92">
        <v>0</v>
      </c>
      <c r="C6" s="92">
        <v>0</v>
      </c>
      <c r="D6" s="93"/>
      <c r="E6" s="94">
        <v>0</v>
      </c>
      <c r="F6" s="93"/>
      <c r="G6" s="94">
        <v>0</v>
      </c>
      <c r="H6" s="224">
        <v>0</v>
      </c>
      <c r="I6" s="225"/>
      <c r="J6" s="93">
        <v>0</v>
      </c>
    </row>
    <row r="7" spans="1:10" s="1" customFormat="1" ht="16.5" customHeight="1" hidden="1">
      <c r="A7" s="58" t="s">
        <v>98</v>
      </c>
      <c r="B7" s="92">
        <v>0</v>
      </c>
      <c r="C7" s="92">
        <v>0</v>
      </c>
      <c r="D7" s="93"/>
      <c r="E7" s="94">
        <v>0</v>
      </c>
      <c r="F7" s="93"/>
      <c r="G7" s="94">
        <v>0</v>
      </c>
      <c r="H7" s="224">
        <v>0</v>
      </c>
      <c r="I7" s="225"/>
      <c r="J7" s="93">
        <v>0</v>
      </c>
    </row>
    <row r="8" spans="1:10" s="1" customFormat="1" ht="16.5" customHeight="1" hidden="1">
      <c r="A8" s="58" t="s">
        <v>99</v>
      </c>
      <c r="B8" s="92">
        <v>0</v>
      </c>
      <c r="C8" s="92">
        <v>0</v>
      </c>
      <c r="D8" s="93"/>
      <c r="E8" s="94">
        <v>0</v>
      </c>
      <c r="F8" s="93"/>
      <c r="G8" s="94">
        <v>0</v>
      </c>
      <c r="H8" s="224">
        <v>0</v>
      </c>
      <c r="I8" s="225"/>
      <c r="J8" s="93">
        <v>0</v>
      </c>
    </row>
    <row r="9" spans="1:10" s="1" customFormat="1" ht="16.5" customHeight="1" hidden="1">
      <c r="A9" s="58" t="s">
        <v>95</v>
      </c>
      <c r="B9" s="92">
        <v>0</v>
      </c>
      <c r="C9" s="92">
        <v>0</v>
      </c>
      <c r="D9" s="93"/>
      <c r="E9" s="94">
        <v>0</v>
      </c>
      <c r="F9" s="93"/>
      <c r="G9" s="94">
        <v>0</v>
      </c>
      <c r="H9" s="224">
        <v>0</v>
      </c>
      <c r="I9" s="225"/>
      <c r="J9" s="93">
        <v>0</v>
      </c>
    </row>
    <row r="10" spans="1:10" s="1" customFormat="1" ht="16.5" customHeight="1" hidden="1">
      <c r="A10" s="58" t="s">
        <v>109</v>
      </c>
      <c r="B10" s="92">
        <v>0</v>
      </c>
      <c r="C10" s="92">
        <v>0</v>
      </c>
      <c r="D10" s="93"/>
      <c r="E10" s="94">
        <v>0</v>
      </c>
      <c r="F10" s="93"/>
      <c r="G10" s="94">
        <v>3</v>
      </c>
      <c r="H10" s="224">
        <v>0</v>
      </c>
      <c r="I10" s="225"/>
      <c r="J10" s="93">
        <v>0</v>
      </c>
    </row>
    <row r="11" spans="1:10" s="1" customFormat="1" ht="16.5" customHeight="1" hidden="1">
      <c r="A11" s="58" t="s">
        <v>104</v>
      </c>
      <c r="B11" s="92">
        <v>0</v>
      </c>
      <c r="C11" s="92">
        <v>0</v>
      </c>
      <c r="D11" s="93"/>
      <c r="E11" s="94">
        <v>0</v>
      </c>
      <c r="F11" s="93"/>
      <c r="G11" s="94">
        <v>3</v>
      </c>
      <c r="H11" s="224">
        <v>0</v>
      </c>
      <c r="I11" s="225"/>
      <c r="J11" s="93">
        <v>1</v>
      </c>
    </row>
    <row r="12" spans="1:10" s="1" customFormat="1" ht="16.5" customHeight="1">
      <c r="A12" s="58" t="s">
        <v>120</v>
      </c>
      <c r="B12" s="92">
        <v>0</v>
      </c>
      <c r="C12" s="92">
        <v>0</v>
      </c>
      <c r="D12" s="93"/>
      <c r="E12" s="94">
        <v>0</v>
      </c>
      <c r="F12" s="93"/>
      <c r="G12" s="94">
        <v>1</v>
      </c>
      <c r="H12" s="224">
        <v>0</v>
      </c>
      <c r="I12" s="225"/>
      <c r="J12" s="93">
        <v>0</v>
      </c>
    </row>
    <row r="13" spans="1:10" s="1" customFormat="1" ht="16.5" customHeight="1">
      <c r="A13" s="58" t="s">
        <v>149</v>
      </c>
      <c r="B13" s="92">
        <v>5000</v>
      </c>
      <c r="C13" s="92">
        <v>0</v>
      </c>
      <c r="D13" s="93"/>
      <c r="E13" s="94">
        <v>0</v>
      </c>
      <c r="F13" s="93"/>
      <c r="G13" s="94">
        <v>0</v>
      </c>
      <c r="H13" s="224">
        <v>0</v>
      </c>
      <c r="I13" s="225"/>
      <c r="J13" s="93">
        <v>0</v>
      </c>
    </row>
    <row r="14" spans="1:10" s="51" customFormat="1" ht="16.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s="51" customFormat="1" ht="16.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0" s="51" customFormat="1" ht="16.5">
      <c r="A16" s="58" t="s">
        <v>148</v>
      </c>
      <c r="B16" s="92">
        <v>0</v>
      </c>
      <c r="C16" s="92">
        <v>0</v>
      </c>
      <c r="D16" s="93"/>
      <c r="E16" s="94">
        <v>0</v>
      </c>
      <c r="F16" s="93"/>
      <c r="G16" s="94">
        <v>0</v>
      </c>
      <c r="H16" s="224">
        <v>0</v>
      </c>
      <c r="I16" s="225"/>
      <c r="J16" s="93">
        <v>0</v>
      </c>
    </row>
    <row r="17" spans="1:10" s="51" customFormat="1" ht="16.5">
      <c r="A17" s="58" t="s">
        <v>155</v>
      </c>
      <c r="B17" s="92">
        <v>0</v>
      </c>
      <c r="C17" s="92">
        <v>0</v>
      </c>
      <c r="D17" s="93"/>
      <c r="E17" s="94">
        <v>0</v>
      </c>
      <c r="F17" s="93"/>
      <c r="G17" s="94">
        <v>0</v>
      </c>
      <c r="H17" s="224">
        <v>0</v>
      </c>
      <c r="I17" s="225"/>
      <c r="J17" s="93">
        <v>0</v>
      </c>
    </row>
    <row r="18" spans="1:10" s="51" customFormat="1" ht="16.5">
      <c r="A18" s="58" t="s">
        <v>158</v>
      </c>
      <c r="B18" s="92">
        <f>B20+B21+B22</f>
        <v>0</v>
      </c>
      <c r="C18" s="92">
        <v>0</v>
      </c>
      <c r="D18" s="93"/>
      <c r="E18" s="94">
        <v>0</v>
      </c>
      <c r="F18" s="93"/>
      <c r="G18" s="94">
        <f>G20+G21+G22</f>
        <v>0</v>
      </c>
      <c r="H18" s="224">
        <v>0</v>
      </c>
      <c r="I18" s="225"/>
      <c r="J18" s="93">
        <f>J20+J21+J22</f>
        <v>0</v>
      </c>
    </row>
    <row r="19" spans="1:10" s="7" customFormat="1" ht="4.5" customHeight="1">
      <c r="A19" s="207"/>
      <c r="B19" s="113"/>
      <c r="C19" s="113"/>
      <c r="D19" s="173"/>
      <c r="E19" s="197"/>
      <c r="F19" s="173"/>
      <c r="G19" s="197"/>
      <c r="H19" s="173"/>
      <c r="I19" s="197"/>
      <c r="J19" s="173"/>
    </row>
    <row r="20" spans="1:10" s="2" customFormat="1" ht="15.75" customHeight="1" hidden="1">
      <c r="A20" s="40" t="s">
        <v>124</v>
      </c>
      <c r="B20" s="92">
        <v>0</v>
      </c>
      <c r="C20" s="92">
        <v>0</v>
      </c>
      <c r="D20" s="93"/>
      <c r="E20" s="94">
        <v>0</v>
      </c>
      <c r="F20" s="93"/>
      <c r="G20" s="94">
        <v>0</v>
      </c>
      <c r="H20" s="224">
        <v>0</v>
      </c>
      <c r="I20" s="225"/>
      <c r="J20" s="93">
        <v>0</v>
      </c>
    </row>
    <row r="21" spans="1:12" s="1" customFormat="1" ht="15.75" customHeight="1" hidden="1">
      <c r="A21" s="40" t="s">
        <v>123</v>
      </c>
      <c r="B21" s="92">
        <v>0</v>
      </c>
      <c r="C21" s="92">
        <v>0</v>
      </c>
      <c r="D21" s="93"/>
      <c r="E21" s="94">
        <v>0</v>
      </c>
      <c r="F21" s="93"/>
      <c r="G21" s="94">
        <v>0</v>
      </c>
      <c r="H21" s="224">
        <v>0</v>
      </c>
      <c r="I21" s="225"/>
      <c r="J21" s="93">
        <v>0</v>
      </c>
      <c r="K21" s="2"/>
      <c r="L21" s="2"/>
    </row>
    <row r="22" spans="1:12" s="1" customFormat="1" ht="15.75" customHeight="1" hidden="1">
      <c r="A22" s="41" t="s">
        <v>125</v>
      </c>
      <c r="B22" s="104">
        <v>0</v>
      </c>
      <c r="C22" s="104">
        <v>0</v>
      </c>
      <c r="D22" s="106"/>
      <c r="E22" s="107">
        <v>0</v>
      </c>
      <c r="F22" s="106"/>
      <c r="G22" s="107">
        <v>0</v>
      </c>
      <c r="H22" s="228">
        <v>0</v>
      </c>
      <c r="I22" s="229"/>
      <c r="J22" s="106">
        <v>0</v>
      </c>
      <c r="K22" s="2"/>
      <c r="L22" s="2"/>
    </row>
    <row r="23" spans="3:9" ht="16.5">
      <c r="C23" s="208"/>
      <c r="D23" s="209"/>
      <c r="E23" s="161"/>
      <c r="F23" s="209"/>
      <c r="G23" s="161"/>
      <c r="H23" s="161"/>
      <c r="I23" s="208"/>
    </row>
    <row r="24" spans="3:9" ht="16.5">
      <c r="C24" s="161"/>
      <c r="D24" s="192"/>
      <c r="E24" s="161"/>
      <c r="F24" s="192"/>
      <c r="G24" s="161"/>
      <c r="H24" s="161"/>
      <c r="I24" s="161"/>
    </row>
    <row r="25" spans="3:9" ht="16.5">
      <c r="C25" s="161"/>
      <c r="D25" s="192"/>
      <c r="E25" s="161"/>
      <c r="F25" s="192"/>
      <c r="G25" s="161"/>
      <c r="H25" s="161"/>
      <c r="I25" s="161"/>
    </row>
    <row r="26" spans="3:9" ht="16.5">
      <c r="C26" s="161"/>
      <c r="D26" s="192"/>
      <c r="E26" s="161"/>
      <c r="F26" s="192"/>
      <c r="G26" s="161"/>
      <c r="H26" s="161"/>
      <c r="I26" s="161"/>
    </row>
    <row r="27" spans="3:9" ht="16.5">
      <c r="C27" s="161"/>
      <c r="D27" s="192"/>
      <c r="E27" s="161"/>
      <c r="F27" s="192"/>
      <c r="G27" s="161"/>
      <c r="H27" s="161"/>
      <c r="I27" s="161"/>
    </row>
    <row r="28" spans="3:9" ht="16.5">
      <c r="C28" s="161"/>
      <c r="D28" s="192"/>
      <c r="E28" s="161"/>
      <c r="F28" s="192"/>
      <c r="G28" s="161"/>
      <c r="H28" s="161"/>
      <c r="I28" s="161"/>
    </row>
    <row r="29" spans="3:9" ht="16.5">
      <c r="C29" s="161"/>
      <c r="D29" s="192"/>
      <c r="E29" s="161"/>
      <c r="F29" s="192"/>
      <c r="G29" s="161"/>
      <c r="H29" s="161"/>
      <c r="I29" s="161"/>
    </row>
    <row r="30" spans="3:9" ht="16.5">
      <c r="C30" s="161"/>
      <c r="D30" s="192"/>
      <c r="E30" s="161"/>
      <c r="F30" s="192"/>
      <c r="G30" s="161"/>
      <c r="H30" s="161"/>
      <c r="I30" s="161"/>
    </row>
    <row r="31" spans="3:9" ht="16.5">
      <c r="C31" s="161"/>
      <c r="D31" s="192"/>
      <c r="E31" s="161"/>
      <c r="F31" s="192"/>
      <c r="G31" s="161"/>
      <c r="H31" s="161"/>
      <c r="I31" s="161"/>
    </row>
  </sheetData>
  <sheetProtection/>
  <mergeCells count="27">
    <mergeCell ref="H17:I17"/>
    <mergeCell ref="D14:E14"/>
    <mergeCell ref="F14:G14"/>
    <mergeCell ref="H14:I14"/>
    <mergeCell ref="D15:E15"/>
    <mergeCell ref="F15:G15"/>
    <mergeCell ref="H15:I15"/>
    <mergeCell ref="D2:E2"/>
    <mergeCell ref="F2:G2"/>
    <mergeCell ref="H18:I18"/>
    <mergeCell ref="H8:I8"/>
    <mergeCell ref="H2:I2"/>
    <mergeCell ref="D3:E3"/>
    <mergeCell ref="F3:G3"/>
    <mergeCell ref="H3:I3"/>
    <mergeCell ref="H10:I10"/>
    <mergeCell ref="H4:I4"/>
    <mergeCell ref="H11:I11"/>
    <mergeCell ref="H22:I22"/>
    <mergeCell ref="H20:I20"/>
    <mergeCell ref="H21:I21"/>
    <mergeCell ref="H7:I7"/>
    <mergeCell ref="H6:I6"/>
    <mergeCell ref="H9:I9"/>
    <mergeCell ref="H12:I12"/>
    <mergeCell ref="H13:I13"/>
    <mergeCell ref="H16:I16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16" t="s">
        <v>101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5.75" customHeight="1">
      <c r="A2" s="9" t="s">
        <v>34</v>
      </c>
      <c r="B2" s="24" t="s">
        <v>54</v>
      </c>
      <c r="C2" s="10" t="s">
        <v>35</v>
      </c>
      <c r="D2" s="249" t="s">
        <v>36</v>
      </c>
      <c r="E2" s="250"/>
      <c r="F2" s="249" t="s">
        <v>37</v>
      </c>
      <c r="G2" s="250"/>
      <c r="H2" s="249" t="s">
        <v>38</v>
      </c>
      <c r="I2" s="250"/>
      <c r="J2" s="36" t="s">
        <v>0</v>
      </c>
    </row>
    <row r="3" spans="1:10" s="4" customFormat="1" ht="15.75" customHeight="1">
      <c r="A3" s="11" t="s">
        <v>18</v>
      </c>
      <c r="B3" s="25" t="s">
        <v>29</v>
      </c>
      <c r="C3" s="12" t="s">
        <v>30</v>
      </c>
      <c r="D3" s="247" t="s">
        <v>30</v>
      </c>
      <c r="E3" s="248"/>
      <c r="F3" s="247" t="s">
        <v>30</v>
      </c>
      <c r="G3" s="248"/>
      <c r="H3" s="247" t="s">
        <v>30</v>
      </c>
      <c r="I3" s="248"/>
      <c r="J3" s="37" t="s">
        <v>50</v>
      </c>
    </row>
    <row r="4" spans="1:10" s="4" customFormat="1" ht="15" customHeight="1" hidden="1">
      <c r="A4" s="6" t="s">
        <v>51</v>
      </c>
      <c r="B4" s="17">
        <v>0</v>
      </c>
      <c r="C4" s="17">
        <v>0</v>
      </c>
      <c r="D4" s="18"/>
      <c r="E4" s="20">
        <v>0</v>
      </c>
      <c r="F4" s="18"/>
      <c r="G4" s="20">
        <v>0</v>
      </c>
      <c r="H4" s="254">
        <v>0</v>
      </c>
      <c r="I4" s="257"/>
      <c r="J4" s="18">
        <v>0</v>
      </c>
    </row>
    <row r="5" spans="1:10" s="4" customFormat="1" ht="15" customHeight="1" hidden="1">
      <c r="A5" s="6" t="s">
        <v>58</v>
      </c>
      <c r="B5" s="17">
        <v>49500</v>
      </c>
      <c r="C5" s="17">
        <v>0</v>
      </c>
      <c r="D5" s="18"/>
      <c r="E5" s="20">
        <v>0</v>
      </c>
      <c r="F5" s="18"/>
      <c r="G5" s="20">
        <v>0</v>
      </c>
      <c r="H5" s="254">
        <v>0</v>
      </c>
      <c r="I5" s="257"/>
      <c r="J5" s="18">
        <v>0</v>
      </c>
    </row>
    <row r="6" spans="1:10" s="4" customFormat="1" ht="15" customHeight="1" hidden="1">
      <c r="A6" s="6" t="s">
        <v>97</v>
      </c>
      <c r="B6" s="95">
        <v>22000</v>
      </c>
      <c r="C6" s="95">
        <v>0</v>
      </c>
      <c r="D6" s="97"/>
      <c r="E6" s="98">
        <v>0</v>
      </c>
      <c r="F6" s="97"/>
      <c r="G6" s="98">
        <v>0</v>
      </c>
      <c r="H6" s="97"/>
      <c r="I6" s="98">
        <v>0</v>
      </c>
      <c r="J6" s="97">
        <v>0</v>
      </c>
    </row>
    <row r="7" spans="1:10" s="4" customFormat="1" ht="15" customHeight="1">
      <c r="A7" s="6" t="s">
        <v>98</v>
      </c>
      <c r="B7" s="95">
        <v>0</v>
      </c>
      <c r="C7" s="95">
        <v>0</v>
      </c>
      <c r="D7" s="97"/>
      <c r="E7" s="98">
        <v>0</v>
      </c>
      <c r="F7" s="97"/>
      <c r="G7" s="98">
        <v>0</v>
      </c>
      <c r="H7" s="97"/>
      <c r="I7" s="98">
        <v>0</v>
      </c>
      <c r="J7" s="97">
        <v>0</v>
      </c>
    </row>
    <row r="8" spans="1:10" s="4" customFormat="1" ht="15" customHeight="1">
      <c r="A8" s="6" t="s">
        <v>99</v>
      </c>
      <c r="B8" s="95">
        <v>0</v>
      </c>
      <c r="C8" s="95">
        <v>0</v>
      </c>
      <c r="D8" s="97"/>
      <c r="E8" s="98">
        <v>0</v>
      </c>
      <c r="F8" s="97"/>
      <c r="G8" s="98">
        <v>0</v>
      </c>
      <c r="H8" s="97"/>
      <c r="I8" s="98">
        <v>0</v>
      </c>
      <c r="J8" s="97">
        <v>0</v>
      </c>
    </row>
    <row r="9" spans="1:10" s="4" customFormat="1" ht="15" customHeight="1">
      <c r="A9" s="6" t="s">
        <v>100</v>
      </c>
      <c r="B9" s="95">
        <v>0</v>
      </c>
      <c r="C9" s="95">
        <v>0</v>
      </c>
      <c r="D9" s="97"/>
      <c r="E9" s="98">
        <v>0</v>
      </c>
      <c r="F9" s="97"/>
      <c r="G9" s="98">
        <v>0</v>
      </c>
      <c r="H9" s="97"/>
      <c r="I9" s="98">
        <v>0</v>
      </c>
      <c r="J9" s="97">
        <v>0</v>
      </c>
    </row>
    <row r="10" spans="1:10" s="4" customFormat="1" ht="15" customHeight="1">
      <c r="A10" s="6" t="s">
        <v>96</v>
      </c>
      <c r="B10" s="95">
        <v>0</v>
      </c>
      <c r="C10" s="95">
        <v>0</v>
      </c>
      <c r="D10" s="97"/>
      <c r="E10" s="98">
        <v>0</v>
      </c>
      <c r="F10" s="97"/>
      <c r="G10" s="98">
        <v>0</v>
      </c>
      <c r="H10" s="97"/>
      <c r="I10" s="98">
        <v>0</v>
      </c>
      <c r="J10" s="97">
        <v>0</v>
      </c>
    </row>
    <row r="11" spans="1:10" s="4" customFormat="1" ht="15" customHeight="1">
      <c r="A11" s="6" t="s">
        <v>104</v>
      </c>
      <c r="B11" s="95">
        <f>B14</f>
        <v>0</v>
      </c>
      <c r="C11" s="95">
        <v>0</v>
      </c>
      <c r="D11" s="97"/>
      <c r="E11" s="98">
        <v>0</v>
      </c>
      <c r="F11" s="97"/>
      <c r="G11" s="98">
        <v>0</v>
      </c>
      <c r="H11" s="97"/>
      <c r="I11" s="98">
        <v>0</v>
      </c>
      <c r="J11" s="97">
        <v>0</v>
      </c>
    </row>
    <row r="12" spans="1:10" s="8" customFormat="1" ht="12.75" customHeight="1">
      <c r="A12" s="32"/>
      <c r="B12" s="114"/>
      <c r="C12" s="114"/>
      <c r="D12" s="111"/>
      <c r="E12" s="112"/>
      <c r="F12" s="115"/>
      <c r="G12" s="112"/>
      <c r="H12" s="115"/>
      <c r="I12" s="112"/>
      <c r="J12" s="111"/>
    </row>
    <row r="13" spans="1:10" s="4" customFormat="1" ht="1.5" customHeight="1">
      <c r="A13" s="46" t="s">
        <v>46</v>
      </c>
      <c r="B13" s="21">
        <v>0</v>
      </c>
      <c r="C13" s="21">
        <v>0</v>
      </c>
      <c r="D13" s="22"/>
      <c r="E13" s="23">
        <v>0</v>
      </c>
      <c r="F13" s="31"/>
      <c r="G13" s="23">
        <v>0</v>
      </c>
      <c r="H13" s="22"/>
      <c r="I13" s="23">
        <v>0</v>
      </c>
      <c r="J13" s="22">
        <v>0</v>
      </c>
    </row>
  </sheetData>
  <sheetProtection/>
  <mergeCells count="8">
    <mergeCell ref="H5:I5"/>
    <mergeCell ref="D3:E3"/>
    <mergeCell ref="F3:G3"/>
    <mergeCell ref="D2:E2"/>
    <mergeCell ref="F2:G2"/>
    <mergeCell ref="H4:I4"/>
    <mergeCell ref="H3:I3"/>
    <mergeCell ref="H2:I2"/>
  </mergeCells>
  <printOptions horizontalCentered="1"/>
  <pageMargins left="0.7480314960629921" right="0.7480314960629921" top="4.330708661417323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16" t="s">
        <v>102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5.75" customHeight="1">
      <c r="A2" s="9" t="s">
        <v>34</v>
      </c>
      <c r="B2" s="24" t="s">
        <v>54</v>
      </c>
      <c r="C2" s="10" t="s">
        <v>35</v>
      </c>
      <c r="D2" s="249" t="s">
        <v>36</v>
      </c>
      <c r="E2" s="250"/>
      <c r="F2" s="249" t="s">
        <v>37</v>
      </c>
      <c r="G2" s="250"/>
      <c r="H2" s="249" t="s">
        <v>38</v>
      </c>
      <c r="I2" s="250"/>
      <c r="J2" s="36" t="s">
        <v>0</v>
      </c>
    </row>
    <row r="3" spans="1:10" s="4" customFormat="1" ht="15.75" customHeight="1">
      <c r="A3" s="11" t="s">
        <v>18</v>
      </c>
      <c r="B3" s="25" t="s">
        <v>29</v>
      </c>
      <c r="C3" s="12" t="s">
        <v>30</v>
      </c>
      <c r="D3" s="247" t="s">
        <v>30</v>
      </c>
      <c r="E3" s="248"/>
      <c r="F3" s="247" t="s">
        <v>30</v>
      </c>
      <c r="G3" s="248"/>
      <c r="H3" s="247" t="s">
        <v>30</v>
      </c>
      <c r="I3" s="248"/>
      <c r="J3" s="37" t="s">
        <v>50</v>
      </c>
    </row>
    <row r="4" spans="1:10" s="4" customFormat="1" ht="15.75" customHeight="1" hidden="1">
      <c r="A4" s="6" t="s">
        <v>51</v>
      </c>
      <c r="B4" s="17">
        <v>0</v>
      </c>
      <c r="C4" s="17">
        <v>0</v>
      </c>
      <c r="D4" s="27"/>
      <c r="E4" s="20">
        <v>0</v>
      </c>
      <c r="F4" s="27"/>
      <c r="G4" s="20">
        <v>0</v>
      </c>
      <c r="H4" s="27"/>
      <c r="I4" s="20">
        <v>0</v>
      </c>
      <c r="J4" s="18">
        <v>0</v>
      </c>
    </row>
    <row r="5" spans="1:10" s="4" customFormat="1" ht="15.75" customHeight="1" hidden="1">
      <c r="A5" s="6" t="s">
        <v>58</v>
      </c>
      <c r="B5" s="17">
        <v>0</v>
      </c>
      <c r="C5" s="17">
        <v>0</v>
      </c>
      <c r="D5" s="27"/>
      <c r="E5" s="20">
        <v>0</v>
      </c>
      <c r="F5" s="27"/>
      <c r="G5" s="20">
        <v>0</v>
      </c>
      <c r="H5" s="27"/>
      <c r="I5" s="20">
        <v>0</v>
      </c>
      <c r="J5" s="18">
        <v>0</v>
      </c>
    </row>
    <row r="6" spans="1:10" s="4" customFormat="1" ht="15" customHeight="1" hidden="1">
      <c r="A6" s="6" t="s">
        <v>97</v>
      </c>
      <c r="B6" s="95">
        <v>18000</v>
      </c>
      <c r="C6" s="95">
        <f>SUM(C11)</f>
        <v>0</v>
      </c>
      <c r="D6" s="97"/>
      <c r="E6" s="98">
        <f>SUM(E11)</f>
        <v>0</v>
      </c>
      <c r="F6" s="97"/>
      <c r="G6" s="98">
        <f>SUM(G11)</f>
        <v>0</v>
      </c>
      <c r="H6" s="258">
        <f>SUM(H11)</f>
        <v>0</v>
      </c>
      <c r="I6" s="259"/>
      <c r="J6" s="97">
        <f>SUM(J11)</f>
        <v>0</v>
      </c>
    </row>
    <row r="7" spans="1:10" s="4" customFormat="1" ht="15" customHeight="1">
      <c r="A7" s="6" t="s">
        <v>98</v>
      </c>
      <c r="B7" s="95">
        <f>SUM(B13)</f>
        <v>0</v>
      </c>
      <c r="C7" s="95">
        <f>SUM(C13)</f>
        <v>0</v>
      </c>
      <c r="D7" s="97"/>
      <c r="E7" s="98">
        <f>SUM(E13)</f>
        <v>0</v>
      </c>
      <c r="F7" s="97"/>
      <c r="G7" s="98">
        <f>SUM(G13)</f>
        <v>0</v>
      </c>
      <c r="H7" s="258">
        <f>SUM(H13)</f>
        <v>0</v>
      </c>
      <c r="I7" s="259"/>
      <c r="J7" s="97">
        <f>SUM(J13)</f>
        <v>0</v>
      </c>
    </row>
    <row r="8" spans="1:10" s="4" customFormat="1" ht="15" customHeight="1">
      <c r="A8" s="6" t="s">
        <v>99</v>
      </c>
      <c r="B8" s="95">
        <f>SUM(B14)</f>
        <v>0</v>
      </c>
      <c r="C8" s="95">
        <f>SUM(C14)</f>
        <v>0</v>
      </c>
      <c r="D8" s="97"/>
      <c r="E8" s="98">
        <f>SUM(E14)</f>
        <v>0</v>
      </c>
      <c r="F8" s="97"/>
      <c r="G8" s="98">
        <f>SUM(G14)</f>
        <v>0</v>
      </c>
      <c r="H8" s="258">
        <f>SUM(H14)</f>
        <v>0</v>
      </c>
      <c r="I8" s="259"/>
      <c r="J8" s="97">
        <f>SUM(J14)</f>
        <v>0</v>
      </c>
    </row>
    <row r="9" spans="1:10" s="4" customFormat="1" ht="15" customHeight="1">
      <c r="A9" s="6" t="s">
        <v>95</v>
      </c>
      <c r="B9" s="95">
        <f>SUM(B14)</f>
        <v>0</v>
      </c>
      <c r="C9" s="95">
        <f>SUM(C14)</f>
        <v>0</v>
      </c>
      <c r="D9" s="97"/>
      <c r="E9" s="98">
        <f>SUM(E14)</f>
        <v>0</v>
      </c>
      <c r="F9" s="97"/>
      <c r="G9" s="98">
        <f>SUM(G14)</f>
        <v>0</v>
      </c>
      <c r="H9" s="258">
        <f>SUM(H14)</f>
        <v>0</v>
      </c>
      <c r="I9" s="259"/>
      <c r="J9" s="97">
        <f>SUM(J14)</f>
        <v>0</v>
      </c>
    </row>
    <row r="10" spans="1:10" s="4" customFormat="1" ht="15" customHeight="1">
      <c r="A10" s="6" t="s">
        <v>96</v>
      </c>
      <c r="B10" s="95">
        <f>SUM(B15)</f>
        <v>0</v>
      </c>
      <c r="C10" s="95">
        <v>0</v>
      </c>
      <c r="D10" s="97"/>
      <c r="E10" s="98">
        <v>0</v>
      </c>
      <c r="F10" s="97"/>
      <c r="G10" s="98">
        <v>0</v>
      </c>
      <c r="H10" s="258">
        <v>0</v>
      </c>
      <c r="I10" s="259"/>
      <c r="J10" s="97">
        <v>0</v>
      </c>
    </row>
    <row r="11" spans="1:10" s="8" customFormat="1" ht="15" customHeight="1">
      <c r="A11" s="6" t="s">
        <v>104</v>
      </c>
      <c r="B11" s="95">
        <f>SUM(B13)</f>
        <v>0</v>
      </c>
      <c r="C11" s="95">
        <f>SUM(C13)</f>
        <v>0</v>
      </c>
      <c r="D11" s="97"/>
      <c r="E11" s="98">
        <f>SUM(E13)</f>
        <v>0</v>
      </c>
      <c r="F11" s="97"/>
      <c r="G11" s="98">
        <f>SUM(G13)</f>
        <v>0</v>
      </c>
      <c r="H11" s="258">
        <f>SUM(H13)</f>
        <v>0</v>
      </c>
      <c r="I11" s="259"/>
      <c r="J11" s="97">
        <f>SUM(J13)</f>
        <v>0</v>
      </c>
    </row>
    <row r="12" spans="1:10" s="8" customFormat="1" ht="13.5" customHeight="1">
      <c r="A12" s="35"/>
      <c r="B12" s="100"/>
      <c r="C12" s="100"/>
      <c r="D12" s="102"/>
      <c r="E12" s="103"/>
      <c r="F12" s="102"/>
      <c r="G12" s="103"/>
      <c r="H12" s="102"/>
      <c r="I12" s="105"/>
      <c r="J12" s="102"/>
    </row>
    <row r="13" spans="1:10" s="4" customFormat="1" ht="15" customHeight="1" hidden="1">
      <c r="A13" s="46" t="s">
        <v>47</v>
      </c>
      <c r="B13" s="21">
        <v>0</v>
      </c>
      <c r="C13" s="21">
        <v>0</v>
      </c>
      <c r="D13" s="22"/>
      <c r="E13" s="23">
        <v>0</v>
      </c>
      <c r="F13" s="22"/>
      <c r="G13" s="23">
        <v>0</v>
      </c>
      <c r="H13" s="263">
        <v>0</v>
      </c>
      <c r="I13" s="264"/>
      <c r="J13" s="22">
        <v>0</v>
      </c>
    </row>
  </sheetData>
  <sheetProtection/>
  <mergeCells count="13">
    <mergeCell ref="D2:E2"/>
    <mergeCell ref="D3:E3"/>
    <mergeCell ref="F2:G2"/>
    <mergeCell ref="F3:G3"/>
    <mergeCell ref="H6:I6"/>
    <mergeCell ref="H9:I9"/>
    <mergeCell ref="H13:I13"/>
    <mergeCell ref="H2:I2"/>
    <mergeCell ref="H3:I3"/>
    <mergeCell ref="H7:I7"/>
    <mergeCell ref="H11:I11"/>
    <mergeCell ref="H8:I8"/>
    <mergeCell ref="H10:I10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875" style="87" customWidth="1"/>
    <col min="4" max="4" width="6.25390625" style="87" customWidth="1"/>
    <col min="5" max="5" width="7.50390625" style="87" customWidth="1"/>
    <col min="6" max="6" width="6.25390625" style="87" customWidth="1"/>
    <col min="7" max="7" width="7.875" style="87" customWidth="1"/>
    <col min="8" max="8" width="6.25390625" style="87" customWidth="1"/>
    <col min="9" max="9" width="8.00390625" style="87" customWidth="1"/>
    <col min="10" max="10" width="17.625" style="87" customWidth="1"/>
    <col min="11" max="16384" width="8.875" style="5" customWidth="1"/>
  </cols>
  <sheetData>
    <row r="1" spans="1:10" ht="48.75" customHeight="1">
      <c r="A1" s="116" t="s">
        <v>143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>
      <c r="A2" s="139" t="s">
        <v>34</v>
      </c>
      <c r="B2" s="52" t="s">
        <v>54</v>
      </c>
      <c r="C2" s="53" t="s">
        <v>35</v>
      </c>
      <c r="D2" s="220" t="s">
        <v>36</v>
      </c>
      <c r="E2" s="221"/>
      <c r="F2" s="220" t="s">
        <v>37</v>
      </c>
      <c r="G2" s="221"/>
      <c r="H2" s="220" t="s">
        <v>38</v>
      </c>
      <c r="I2" s="221"/>
      <c r="J2" s="54" t="s">
        <v>0</v>
      </c>
    </row>
    <row r="3" spans="1:10" s="1" customFormat="1" ht="16.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1" customFormat="1" ht="16.5" customHeight="1" hidden="1">
      <c r="A4" s="58" t="s">
        <v>51</v>
      </c>
      <c r="B4" s="63">
        <v>268213</v>
      </c>
      <c r="C4" s="63">
        <v>0</v>
      </c>
      <c r="D4" s="64"/>
      <c r="E4" s="66">
        <v>0</v>
      </c>
      <c r="F4" s="64"/>
      <c r="G4" s="66">
        <v>0</v>
      </c>
      <c r="H4" s="212">
        <v>0</v>
      </c>
      <c r="I4" s="214"/>
      <c r="J4" s="64">
        <v>0</v>
      </c>
    </row>
    <row r="5" spans="1:10" s="1" customFormat="1" ht="16.5" customHeight="1" hidden="1">
      <c r="A5" s="58" t="s">
        <v>58</v>
      </c>
      <c r="B5" s="63">
        <v>0</v>
      </c>
      <c r="C5" s="63">
        <v>0</v>
      </c>
      <c r="D5" s="64"/>
      <c r="E5" s="66">
        <v>0</v>
      </c>
      <c r="F5" s="64"/>
      <c r="G5" s="66">
        <v>0</v>
      </c>
      <c r="H5" s="64"/>
      <c r="I5" s="66">
        <v>0</v>
      </c>
      <c r="J5" s="64">
        <v>0</v>
      </c>
    </row>
    <row r="6" spans="1:10" s="1" customFormat="1" ht="16.5" customHeight="1" hidden="1">
      <c r="A6" s="58" t="s">
        <v>97</v>
      </c>
      <c r="B6" s="92">
        <v>61064</v>
      </c>
      <c r="C6" s="92">
        <v>0</v>
      </c>
      <c r="D6" s="93"/>
      <c r="E6" s="137">
        <v>0</v>
      </c>
      <c r="F6" s="93"/>
      <c r="G6" s="94">
        <v>0</v>
      </c>
      <c r="H6" s="93"/>
      <c r="I6" s="94">
        <v>0</v>
      </c>
      <c r="J6" s="93">
        <v>0</v>
      </c>
    </row>
    <row r="7" spans="1:10" s="1" customFormat="1" ht="16.5" customHeight="1" hidden="1">
      <c r="A7" s="58" t="s">
        <v>98</v>
      </c>
      <c r="B7" s="92">
        <v>58000</v>
      </c>
      <c r="C7" s="92">
        <v>0</v>
      </c>
      <c r="D7" s="93"/>
      <c r="E7" s="137">
        <v>0</v>
      </c>
      <c r="F7" s="93"/>
      <c r="G7" s="94">
        <v>0</v>
      </c>
      <c r="H7" s="93"/>
      <c r="I7" s="94">
        <v>0</v>
      </c>
      <c r="J7" s="93">
        <v>0</v>
      </c>
    </row>
    <row r="8" spans="1:10" s="1" customFormat="1" ht="16.5" customHeight="1" hidden="1">
      <c r="A8" s="58" t="s">
        <v>99</v>
      </c>
      <c r="B8" s="92">
        <v>0</v>
      </c>
      <c r="C8" s="92">
        <v>0</v>
      </c>
      <c r="D8" s="93"/>
      <c r="E8" s="137">
        <v>0</v>
      </c>
      <c r="F8" s="93"/>
      <c r="G8" s="94">
        <v>0</v>
      </c>
      <c r="H8" s="93"/>
      <c r="I8" s="94">
        <v>0</v>
      </c>
      <c r="J8" s="93">
        <v>0</v>
      </c>
    </row>
    <row r="9" spans="1:10" s="1" customFormat="1" ht="16.5" customHeight="1" hidden="1">
      <c r="A9" s="58" t="s">
        <v>95</v>
      </c>
      <c r="B9" s="92">
        <v>28579</v>
      </c>
      <c r="C9" s="92">
        <v>0</v>
      </c>
      <c r="D9" s="93"/>
      <c r="E9" s="137">
        <v>0</v>
      </c>
      <c r="F9" s="93"/>
      <c r="G9" s="94">
        <v>0</v>
      </c>
      <c r="H9" s="93"/>
      <c r="I9" s="94">
        <v>0</v>
      </c>
      <c r="J9" s="93">
        <v>0</v>
      </c>
    </row>
    <row r="10" spans="1:10" s="1" customFormat="1" ht="16.5" customHeight="1" hidden="1">
      <c r="A10" s="58" t="s">
        <v>109</v>
      </c>
      <c r="B10" s="92">
        <v>0</v>
      </c>
      <c r="C10" s="92">
        <v>0</v>
      </c>
      <c r="D10" s="93"/>
      <c r="E10" s="137">
        <v>0</v>
      </c>
      <c r="F10" s="93"/>
      <c r="G10" s="94">
        <v>0</v>
      </c>
      <c r="H10" s="93"/>
      <c r="I10" s="94">
        <v>0</v>
      </c>
      <c r="J10" s="93">
        <v>0</v>
      </c>
    </row>
    <row r="11" spans="1:10" s="1" customFormat="1" ht="16.5" customHeight="1" hidden="1">
      <c r="A11" s="58" t="s">
        <v>104</v>
      </c>
      <c r="B11" s="92">
        <v>0</v>
      </c>
      <c r="C11" s="92">
        <v>0</v>
      </c>
      <c r="D11" s="93"/>
      <c r="E11" s="137">
        <v>0</v>
      </c>
      <c r="F11" s="93"/>
      <c r="G11" s="94">
        <v>0</v>
      </c>
      <c r="H11" s="93"/>
      <c r="I11" s="94">
        <v>0</v>
      </c>
      <c r="J11" s="93">
        <v>0</v>
      </c>
    </row>
    <row r="12" spans="1:10" s="1" customFormat="1" ht="16.5" customHeight="1">
      <c r="A12" s="58" t="s">
        <v>120</v>
      </c>
      <c r="B12" s="92">
        <v>0</v>
      </c>
      <c r="C12" s="92">
        <v>0</v>
      </c>
      <c r="D12" s="93"/>
      <c r="E12" s="137">
        <v>0</v>
      </c>
      <c r="F12" s="93"/>
      <c r="G12" s="94">
        <v>0</v>
      </c>
      <c r="H12" s="93"/>
      <c r="I12" s="94">
        <v>0</v>
      </c>
      <c r="J12" s="93">
        <v>1</v>
      </c>
    </row>
    <row r="13" spans="1:10" s="1" customFormat="1" ht="16.5" customHeight="1">
      <c r="A13" s="58" t="s">
        <v>149</v>
      </c>
      <c r="B13" s="92">
        <v>9353</v>
      </c>
      <c r="C13" s="92">
        <v>0</v>
      </c>
      <c r="D13" s="93"/>
      <c r="E13" s="137">
        <v>0</v>
      </c>
      <c r="F13" s="93"/>
      <c r="G13" s="94">
        <v>0</v>
      </c>
      <c r="H13" s="93"/>
      <c r="I13" s="94">
        <v>0</v>
      </c>
      <c r="J13" s="93">
        <v>0</v>
      </c>
    </row>
    <row r="14" spans="1:10" s="51" customFormat="1" ht="16.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s="51" customFormat="1" ht="16.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0" s="83" customFormat="1" ht="16.5" customHeight="1">
      <c r="A16" s="58" t="s">
        <v>148</v>
      </c>
      <c r="B16" s="92">
        <v>0</v>
      </c>
      <c r="C16" s="92">
        <v>0</v>
      </c>
      <c r="D16" s="93"/>
      <c r="E16" s="137">
        <v>0</v>
      </c>
      <c r="F16" s="93"/>
      <c r="G16" s="94">
        <v>0</v>
      </c>
      <c r="H16" s="224">
        <v>0</v>
      </c>
      <c r="I16" s="225"/>
      <c r="J16" s="93">
        <v>0</v>
      </c>
    </row>
    <row r="17" spans="1:10" s="83" customFormat="1" ht="16.5" customHeight="1">
      <c r="A17" s="58" t="s">
        <v>155</v>
      </c>
      <c r="B17" s="92">
        <v>7040</v>
      </c>
      <c r="C17" s="92">
        <v>0</v>
      </c>
      <c r="D17" s="93"/>
      <c r="E17" s="137">
        <v>0</v>
      </c>
      <c r="F17" s="93"/>
      <c r="G17" s="94">
        <v>0</v>
      </c>
      <c r="H17" s="224">
        <v>0</v>
      </c>
      <c r="I17" s="225"/>
      <c r="J17" s="93">
        <v>0</v>
      </c>
    </row>
    <row r="18" spans="1:10" s="83" customFormat="1" ht="16.5" customHeight="1">
      <c r="A18" s="58" t="s">
        <v>158</v>
      </c>
      <c r="B18" s="92">
        <f>SUM(B20:B21)</f>
        <v>17960</v>
      </c>
      <c r="C18" s="92">
        <f>SUM(C20:C21)</f>
        <v>0</v>
      </c>
      <c r="D18" s="93"/>
      <c r="E18" s="137">
        <f>SUM(E20:E21)</f>
        <v>0</v>
      </c>
      <c r="F18" s="93"/>
      <c r="G18" s="94">
        <f>SUM(G20:G21)</f>
        <v>0</v>
      </c>
      <c r="H18" s="224">
        <v>0</v>
      </c>
      <c r="I18" s="225"/>
      <c r="J18" s="93">
        <f>SUM(J20:J21)</f>
        <v>0</v>
      </c>
    </row>
    <row r="19" spans="1:10" s="161" customFormat="1" ht="7.5" customHeight="1">
      <c r="A19" s="138"/>
      <c r="B19" s="130"/>
      <c r="C19" s="130"/>
      <c r="D19" s="149"/>
      <c r="E19" s="150"/>
      <c r="F19" s="149"/>
      <c r="G19" s="150"/>
      <c r="H19" s="149"/>
      <c r="I19" s="150"/>
      <c r="J19" s="149"/>
    </row>
    <row r="20" spans="1:10" s="161" customFormat="1" ht="16.5" customHeight="1" hidden="1">
      <c r="A20" s="44" t="s">
        <v>116</v>
      </c>
      <c r="B20" s="92">
        <v>0</v>
      </c>
      <c r="C20" s="92">
        <v>0</v>
      </c>
      <c r="D20" s="93"/>
      <c r="E20" s="94">
        <v>0</v>
      </c>
      <c r="F20" s="93"/>
      <c r="G20" s="94">
        <v>0</v>
      </c>
      <c r="H20" s="224">
        <v>0</v>
      </c>
      <c r="I20" s="266"/>
      <c r="J20" s="93">
        <v>0</v>
      </c>
    </row>
    <row r="21" spans="1:10" s="51" customFormat="1" ht="16.5" customHeight="1">
      <c r="A21" s="42" t="s">
        <v>122</v>
      </c>
      <c r="B21" s="104">
        <v>17960</v>
      </c>
      <c r="C21" s="104">
        <v>0</v>
      </c>
      <c r="D21" s="106"/>
      <c r="E21" s="107">
        <v>0</v>
      </c>
      <c r="F21" s="106"/>
      <c r="G21" s="107">
        <v>0</v>
      </c>
      <c r="H21" s="228">
        <v>0</v>
      </c>
      <c r="I21" s="265"/>
      <c r="J21" s="106">
        <v>0</v>
      </c>
    </row>
    <row r="22" spans="1:10" ht="16.5">
      <c r="A22" s="210"/>
      <c r="B22" s="211"/>
      <c r="C22" s="211"/>
      <c r="D22" s="211"/>
      <c r="E22" s="211"/>
      <c r="F22" s="211"/>
      <c r="G22" s="211"/>
      <c r="H22" s="211"/>
      <c r="I22" s="211"/>
      <c r="J22" s="211"/>
    </row>
    <row r="23" spans="1:10" ht="16.5">
      <c r="A23" s="210"/>
      <c r="B23" s="211"/>
      <c r="C23" s="211"/>
      <c r="D23" s="211"/>
      <c r="E23" s="211"/>
      <c r="F23" s="211"/>
      <c r="G23" s="211"/>
      <c r="H23" s="211"/>
      <c r="I23" s="211"/>
      <c r="J23" s="211"/>
    </row>
  </sheetData>
  <sheetProtection/>
  <mergeCells count="18">
    <mergeCell ref="H17:I17"/>
    <mergeCell ref="H16:I16"/>
    <mergeCell ref="D14:E14"/>
    <mergeCell ref="F14:G14"/>
    <mergeCell ref="H14:I14"/>
    <mergeCell ref="D15:E15"/>
    <mergeCell ref="F15:G15"/>
    <mergeCell ref="H15:I15"/>
    <mergeCell ref="D2:E2"/>
    <mergeCell ref="D3:E3"/>
    <mergeCell ref="H2:I2"/>
    <mergeCell ref="H3:I3"/>
    <mergeCell ref="H18:I18"/>
    <mergeCell ref="H21:I21"/>
    <mergeCell ref="H20:I20"/>
    <mergeCell ref="H4:I4"/>
    <mergeCell ref="F2:G2"/>
    <mergeCell ref="F3:G3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75390625" style="87" customWidth="1"/>
    <col min="4" max="4" width="6.25390625" style="87" customWidth="1"/>
    <col min="5" max="5" width="7.50390625" style="87" customWidth="1"/>
    <col min="6" max="6" width="6.25390625" style="87" customWidth="1"/>
    <col min="7" max="7" width="7.50390625" style="87" customWidth="1"/>
    <col min="8" max="8" width="6.25390625" style="87" customWidth="1"/>
    <col min="9" max="9" width="7.375" style="87" customWidth="1"/>
    <col min="10" max="10" width="17.625" style="87" customWidth="1"/>
    <col min="11" max="16384" width="8.875" style="5" customWidth="1"/>
  </cols>
  <sheetData>
    <row r="1" spans="1:10" ht="44.25" customHeight="1">
      <c r="A1" s="116" t="s">
        <v>144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5" customHeight="1">
      <c r="A2" s="139" t="s">
        <v>34</v>
      </c>
      <c r="B2" s="52" t="s">
        <v>54</v>
      </c>
      <c r="C2" s="53" t="s">
        <v>35</v>
      </c>
      <c r="D2" s="220" t="s">
        <v>36</v>
      </c>
      <c r="E2" s="221"/>
      <c r="F2" s="220" t="s">
        <v>37</v>
      </c>
      <c r="G2" s="221"/>
      <c r="H2" s="220" t="s">
        <v>38</v>
      </c>
      <c r="I2" s="221"/>
      <c r="J2" s="54" t="s">
        <v>0</v>
      </c>
    </row>
    <row r="3" spans="1:10" s="1" customFormat="1" ht="1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1" customFormat="1" ht="12.75" customHeight="1" hidden="1">
      <c r="A4" s="58" t="s">
        <v>51</v>
      </c>
      <c r="B4" s="63">
        <v>16321</v>
      </c>
      <c r="C4" s="63">
        <v>0</v>
      </c>
      <c r="D4" s="64"/>
      <c r="E4" s="66">
        <v>0</v>
      </c>
      <c r="F4" s="64"/>
      <c r="G4" s="66">
        <v>0</v>
      </c>
      <c r="H4" s="212">
        <v>0</v>
      </c>
      <c r="I4" s="214"/>
      <c r="J4" s="64">
        <v>0</v>
      </c>
    </row>
    <row r="5" spans="1:10" s="1" customFormat="1" ht="12.75" customHeight="1" hidden="1">
      <c r="A5" s="58" t="s">
        <v>58</v>
      </c>
      <c r="B5" s="63">
        <v>0</v>
      </c>
      <c r="C5" s="63">
        <v>0</v>
      </c>
      <c r="D5" s="64"/>
      <c r="E5" s="66">
        <v>0</v>
      </c>
      <c r="F5" s="64"/>
      <c r="G5" s="66">
        <v>0</v>
      </c>
      <c r="H5" s="64"/>
      <c r="I5" s="66">
        <v>0</v>
      </c>
      <c r="J5" s="64">
        <v>0</v>
      </c>
    </row>
    <row r="6" spans="1:10" s="1" customFormat="1" ht="16.5" customHeight="1" hidden="1">
      <c r="A6" s="58" t="s">
        <v>97</v>
      </c>
      <c r="B6" s="92">
        <v>0</v>
      </c>
      <c r="C6" s="92">
        <v>0</v>
      </c>
      <c r="D6" s="93"/>
      <c r="E6" s="94">
        <v>0</v>
      </c>
      <c r="F6" s="93"/>
      <c r="G6" s="94">
        <v>0</v>
      </c>
      <c r="H6" s="93"/>
      <c r="I6" s="94">
        <v>0</v>
      </c>
      <c r="J6" s="93">
        <v>0</v>
      </c>
    </row>
    <row r="7" spans="1:10" s="1" customFormat="1" ht="16.5" customHeight="1" hidden="1">
      <c r="A7" s="58" t="s">
        <v>98</v>
      </c>
      <c r="B7" s="92">
        <v>3800</v>
      </c>
      <c r="C7" s="92">
        <v>0</v>
      </c>
      <c r="D7" s="93"/>
      <c r="E7" s="94">
        <v>0</v>
      </c>
      <c r="F7" s="93"/>
      <c r="G7" s="94">
        <v>1</v>
      </c>
      <c r="H7" s="93"/>
      <c r="I7" s="94">
        <v>0</v>
      </c>
      <c r="J7" s="93">
        <v>0</v>
      </c>
    </row>
    <row r="8" spans="1:10" s="1" customFormat="1" ht="16.5" customHeight="1" hidden="1">
      <c r="A8" s="58" t="s">
        <v>99</v>
      </c>
      <c r="B8" s="92">
        <v>4207</v>
      </c>
      <c r="C8" s="92">
        <v>0</v>
      </c>
      <c r="D8" s="93"/>
      <c r="E8" s="94">
        <v>0</v>
      </c>
      <c r="F8" s="93"/>
      <c r="G8" s="94">
        <v>0</v>
      </c>
      <c r="H8" s="93"/>
      <c r="I8" s="94">
        <v>0</v>
      </c>
      <c r="J8" s="93">
        <v>0</v>
      </c>
    </row>
    <row r="9" spans="1:10" s="1" customFormat="1" ht="16.5" customHeight="1" hidden="1">
      <c r="A9" s="58" t="s">
        <v>95</v>
      </c>
      <c r="B9" s="92">
        <v>0</v>
      </c>
      <c r="C9" s="92">
        <v>0</v>
      </c>
      <c r="D9" s="93"/>
      <c r="E9" s="94">
        <v>0</v>
      </c>
      <c r="F9" s="93"/>
      <c r="G9" s="94">
        <v>0</v>
      </c>
      <c r="H9" s="93"/>
      <c r="I9" s="94">
        <v>0</v>
      </c>
      <c r="J9" s="93">
        <v>0</v>
      </c>
    </row>
    <row r="10" spans="1:10" s="1" customFormat="1" ht="16.5" customHeight="1" hidden="1">
      <c r="A10" s="58" t="s">
        <v>109</v>
      </c>
      <c r="B10" s="92">
        <v>2726</v>
      </c>
      <c r="C10" s="92">
        <v>0</v>
      </c>
      <c r="D10" s="93"/>
      <c r="E10" s="94">
        <v>0</v>
      </c>
      <c r="F10" s="93"/>
      <c r="G10" s="94">
        <v>0</v>
      </c>
      <c r="H10" s="93"/>
      <c r="I10" s="94">
        <v>0</v>
      </c>
      <c r="J10" s="93">
        <v>0</v>
      </c>
    </row>
    <row r="11" spans="1:10" s="1" customFormat="1" ht="16.5" customHeight="1" hidden="1">
      <c r="A11" s="58" t="s">
        <v>104</v>
      </c>
      <c r="B11" s="92">
        <v>1680</v>
      </c>
      <c r="C11" s="92">
        <v>0</v>
      </c>
      <c r="D11" s="93"/>
      <c r="E11" s="94">
        <v>0</v>
      </c>
      <c r="F11" s="93"/>
      <c r="G11" s="94">
        <v>0</v>
      </c>
      <c r="H11" s="93"/>
      <c r="I11" s="94">
        <v>0</v>
      </c>
      <c r="J11" s="93">
        <v>0</v>
      </c>
    </row>
    <row r="12" spans="1:10" s="1" customFormat="1" ht="16.5" customHeight="1">
      <c r="A12" s="58" t="s">
        <v>120</v>
      </c>
      <c r="B12" s="92">
        <v>730</v>
      </c>
      <c r="C12" s="92">
        <v>0</v>
      </c>
      <c r="D12" s="93"/>
      <c r="E12" s="94">
        <v>0</v>
      </c>
      <c r="F12" s="93"/>
      <c r="G12" s="94">
        <v>0</v>
      </c>
      <c r="H12" s="93"/>
      <c r="I12" s="94">
        <v>0</v>
      </c>
      <c r="J12" s="93">
        <v>1</v>
      </c>
    </row>
    <row r="13" spans="1:10" s="1" customFormat="1" ht="16.5" customHeight="1">
      <c r="A13" s="58" t="s">
        <v>149</v>
      </c>
      <c r="B13" s="92">
        <v>1410</v>
      </c>
      <c r="C13" s="92">
        <v>0</v>
      </c>
      <c r="D13" s="93"/>
      <c r="E13" s="94">
        <v>0</v>
      </c>
      <c r="F13" s="93"/>
      <c r="G13" s="94">
        <v>0</v>
      </c>
      <c r="H13" s="93"/>
      <c r="I13" s="94">
        <v>0</v>
      </c>
      <c r="J13" s="93">
        <v>0</v>
      </c>
    </row>
    <row r="14" spans="1:10" s="51" customFormat="1" ht="16.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s="51" customFormat="1" ht="16.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0" s="51" customFormat="1" ht="16.5" customHeight="1">
      <c r="A16" s="58" t="s">
        <v>148</v>
      </c>
      <c r="B16" s="92">
        <v>0</v>
      </c>
      <c r="C16" s="92">
        <v>0</v>
      </c>
      <c r="D16" s="93"/>
      <c r="E16" s="94">
        <v>0</v>
      </c>
      <c r="F16" s="93"/>
      <c r="G16" s="94">
        <v>0</v>
      </c>
      <c r="H16" s="93"/>
      <c r="I16" s="94">
        <v>0</v>
      </c>
      <c r="J16" s="93">
        <v>0</v>
      </c>
    </row>
    <row r="17" spans="1:10" s="51" customFormat="1" ht="16.5" customHeight="1">
      <c r="A17" s="58" t="s">
        <v>155</v>
      </c>
      <c r="B17" s="92">
        <v>4075</v>
      </c>
      <c r="C17" s="92">
        <v>0</v>
      </c>
      <c r="D17" s="93"/>
      <c r="E17" s="94">
        <v>0</v>
      </c>
      <c r="F17" s="93"/>
      <c r="G17" s="94">
        <v>0</v>
      </c>
      <c r="H17" s="93"/>
      <c r="I17" s="94">
        <v>0</v>
      </c>
      <c r="J17" s="93">
        <v>0</v>
      </c>
    </row>
    <row r="18" spans="1:10" s="51" customFormat="1" ht="16.5" customHeight="1">
      <c r="A18" s="58" t="s">
        <v>158</v>
      </c>
      <c r="B18" s="92">
        <f>SUM(B20:B23)</f>
        <v>8043</v>
      </c>
      <c r="C18" s="92">
        <f aca="true" t="shared" si="0" ref="C18:J18">SUM(C20:C23)</f>
        <v>0</v>
      </c>
      <c r="D18" s="93"/>
      <c r="E18" s="94">
        <f t="shared" si="0"/>
        <v>0</v>
      </c>
      <c r="F18" s="93"/>
      <c r="G18" s="94">
        <f t="shared" si="0"/>
        <v>0</v>
      </c>
      <c r="H18" s="93"/>
      <c r="I18" s="94">
        <f t="shared" si="0"/>
        <v>0</v>
      </c>
      <c r="J18" s="93">
        <f t="shared" si="0"/>
        <v>0</v>
      </c>
    </row>
    <row r="19" spans="1:10" s="51" customFormat="1" ht="7.5" customHeight="1">
      <c r="A19" s="58"/>
      <c r="B19" s="92"/>
      <c r="C19" s="92"/>
      <c r="D19" s="93"/>
      <c r="E19" s="94"/>
      <c r="F19" s="93"/>
      <c r="G19" s="94"/>
      <c r="H19" s="93"/>
      <c r="I19" s="94"/>
      <c r="J19" s="93"/>
    </row>
    <row r="20" spans="1:10" s="51" customFormat="1" ht="16.5" customHeight="1" hidden="1">
      <c r="A20" s="90" t="s">
        <v>90</v>
      </c>
      <c r="B20" s="92">
        <v>0</v>
      </c>
      <c r="C20" s="92">
        <v>0</v>
      </c>
      <c r="D20" s="93"/>
      <c r="E20" s="94">
        <v>0</v>
      </c>
      <c r="F20" s="93"/>
      <c r="G20" s="94">
        <v>0</v>
      </c>
      <c r="H20" s="93"/>
      <c r="I20" s="94">
        <v>0</v>
      </c>
      <c r="J20" s="93">
        <v>0</v>
      </c>
    </row>
    <row r="21" spans="1:10" s="87" customFormat="1" ht="16.5" customHeight="1" hidden="1">
      <c r="A21" s="131" t="s">
        <v>112</v>
      </c>
      <c r="B21" s="130">
        <v>0</v>
      </c>
      <c r="C21" s="92">
        <v>0</v>
      </c>
      <c r="D21" s="149"/>
      <c r="E21" s="94">
        <v>0</v>
      </c>
      <c r="F21" s="149"/>
      <c r="G21" s="94">
        <v>0</v>
      </c>
      <c r="H21" s="149"/>
      <c r="I21" s="94">
        <v>0</v>
      </c>
      <c r="J21" s="93">
        <v>0</v>
      </c>
    </row>
    <row r="22" spans="1:10" s="87" customFormat="1" ht="16.5" hidden="1">
      <c r="A22" s="131" t="s">
        <v>110</v>
      </c>
      <c r="B22" s="130">
        <v>0</v>
      </c>
      <c r="C22" s="92">
        <v>0</v>
      </c>
      <c r="D22" s="149"/>
      <c r="E22" s="94">
        <v>0</v>
      </c>
      <c r="F22" s="149"/>
      <c r="G22" s="94">
        <v>0</v>
      </c>
      <c r="H22" s="149"/>
      <c r="I22" s="94">
        <v>0</v>
      </c>
      <c r="J22" s="93">
        <v>0</v>
      </c>
    </row>
    <row r="23" spans="1:10" s="87" customFormat="1" ht="16.5">
      <c r="A23" s="162" t="s">
        <v>111</v>
      </c>
      <c r="B23" s="113">
        <v>8043</v>
      </c>
      <c r="C23" s="104">
        <v>0</v>
      </c>
      <c r="D23" s="173"/>
      <c r="E23" s="107">
        <v>0</v>
      </c>
      <c r="F23" s="173"/>
      <c r="G23" s="107">
        <v>0</v>
      </c>
      <c r="H23" s="173"/>
      <c r="I23" s="107">
        <v>0</v>
      </c>
      <c r="J23" s="106">
        <v>0</v>
      </c>
    </row>
  </sheetData>
  <sheetProtection/>
  <mergeCells count="13">
    <mergeCell ref="D14:E14"/>
    <mergeCell ref="F14:G14"/>
    <mergeCell ref="H14:I14"/>
    <mergeCell ref="D15:E15"/>
    <mergeCell ref="F15:G15"/>
    <mergeCell ref="H15:I15"/>
    <mergeCell ref="H4:I4"/>
    <mergeCell ref="D3:E3"/>
    <mergeCell ref="F3:G3"/>
    <mergeCell ref="H3:I3"/>
    <mergeCell ref="D2:E2"/>
    <mergeCell ref="F2:G2"/>
    <mergeCell ref="H2:I2"/>
  </mergeCell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0" sqref="I20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75390625" style="87" customWidth="1"/>
    <col min="4" max="4" width="6.25390625" style="87" customWidth="1"/>
    <col min="5" max="5" width="6.625" style="87" customWidth="1"/>
    <col min="6" max="6" width="6.25390625" style="87" customWidth="1"/>
    <col min="7" max="7" width="6.625" style="87" customWidth="1"/>
    <col min="8" max="8" width="6.25390625" style="87" customWidth="1"/>
    <col min="9" max="9" width="6.875" style="87" customWidth="1"/>
    <col min="10" max="10" width="17.625" style="87" customWidth="1"/>
    <col min="11" max="16384" width="8.875" style="5" customWidth="1"/>
  </cols>
  <sheetData>
    <row r="1" spans="1:10" ht="57.75" customHeight="1">
      <c r="A1" s="116" t="s">
        <v>133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5.75" customHeight="1">
      <c r="A2" s="139" t="s">
        <v>34</v>
      </c>
      <c r="B2" s="52" t="s">
        <v>54</v>
      </c>
      <c r="C2" s="53" t="s">
        <v>35</v>
      </c>
      <c r="D2" s="220" t="s">
        <v>36</v>
      </c>
      <c r="E2" s="221"/>
      <c r="F2" s="220" t="s">
        <v>37</v>
      </c>
      <c r="G2" s="221"/>
      <c r="H2" s="220" t="s">
        <v>38</v>
      </c>
      <c r="I2" s="221"/>
      <c r="J2" s="54" t="s">
        <v>0</v>
      </c>
    </row>
    <row r="3" spans="1:10" s="1" customFormat="1" ht="15.7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1" customFormat="1" ht="15.75" customHeight="1" hidden="1">
      <c r="A4" s="58" t="s">
        <v>51</v>
      </c>
      <c r="B4" s="63">
        <v>9578</v>
      </c>
      <c r="C4" s="63">
        <v>4</v>
      </c>
      <c r="D4" s="64"/>
      <c r="E4" s="66">
        <v>2</v>
      </c>
      <c r="F4" s="64"/>
      <c r="G4" s="66">
        <v>3</v>
      </c>
      <c r="H4" s="212">
        <v>3</v>
      </c>
      <c r="I4" s="214"/>
      <c r="J4" s="64">
        <v>0</v>
      </c>
    </row>
    <row r="5" spans="1:10" s="1" customFormat="1" ht="15.75" customHeight="1" hidden="1">
      <c r="A5" s="58" t="s">
        <v>56</v>
      </c>
      <c r="B5" s="63">
        <v>0</v>
      </c>
      <c r="C5" s="63">
        <v>16</v>
      </c>
      <c r="D5" s="171"/>
      <c r="E5" s="172">
        <v>2</v>
      </c>
      <c r="F5" s="171"/>
      <c r="G5" s="172">
        <v>0</v>
      </c>
      <c r="H5" s="64"/>
      <c r="I5" s="66">
        <v>8</v>
      </c>
      <c r="J5" s="65">
        <f>J20</f>
        <v>0</v>
      </c>
    </row>
    <row r="6" spans="1:10" s="1" customFormat="1" ht="15" customHeight="1" hidden="1">
      <c r="A6" s="58" t="s">
        <v>97</v>
      </c>
      <c r="B6" s="92">
        <v>0</v>
      </c>
      <c r="C6" s="92">
        <v>0</v>
      </c>
      <c r="D6" s="134"/>
      <c r="E6" s="135">
        <v>18</v>
      </c>
      <c r="F6" s="134"/>
      <c r="G6" s="135">
        <v>0</v>
      </c>
      <c r="H6" s="93"/>
      <c r="I6" s="94">
        <v>2</v>
      </c>
      <c r="J6" s="137">
        <v>0</v>
      </c>
    </row>
    <row r="7" spans="1:10" ht="15" customHeight="1" hidden="1">
      <c r="A7" s="58" t="s">
        <v>98</v>
      </c>
      <c r="B7" s="92">
        <v>0</v>
      </c>
      <c r="C7" s="92">
        <v>3</v>
      </c>
      <c r="D7" s="134"/>
      <c r="E7" s="136">
        <v>0</v>
      </c>
      <c r="F7" s="134"/>
      <c r="G7" s="136">
        <v>0</v>
      </c>
      <c r="H7" s="93"/>
      <c r="I7" s="94">
        <v>0</v>
      </c>
      <c r="J7" s="137">
        <v>0</v>
      </c>
    </row>
    <row r="8" spans="1:10" ht="15" customHeight="1" hidden="1">
      <c r="A8" s="58" t="s">
        <v>99</v>
      </c>
      <c r="B8" s="92">
        <v>0</v>
      </c>
      <c r="C8" s="92">
        <v>0</v>
      </c>
      <c r="D8" s="134"/>
      <c r="E8" s="136">
        <v>3</v>
      </c>
      <c r="F8" s="134"/>
      <c r="G8" s="136">
        <v>0</v>
      </c>
      <c r="H8" s="93"/>
      <c r="I8" s="94">
        <v>0</v>
      </c>
      <c r="J8" s="137">
        <v>0</v>
      </c>
    </row>
    <row r="9" spans="1:10" ht="15" customHeight="1" hidden="1">
      <c r="A9" s="58" t="s">
        <v>100</v>
      </c>
      <c r="B9" s="92">
        <v>0</v>
      </c>
      <c r="C9" s="92">
        <v>4</v>
      </c>
      <c r="D9" s="134"/>
      <c r="E9" s="136">
        <v>0</v>
      </c>
      <c r="F9" s="134"/>
      <c r="G9" s="136">
        <v>0</v>
      </c>
      <c r="H9" s="93"/>
      <c r="I9" s="94">
        <v>0</v>
      </c>
      <c r="J9" s="137">
        <v>0</v>
      </c>
    </row>
    <row r="10" spans="1:10" ht="15" customHeight="1" hidden="1">
      <c r="A10" s="58" t="s">
        <v>109</v>
      </c>
      <c r="B10" s="92">
        <v>2349</v>
      </c>
      <c r="C10" s="92">
        <v>0</v>
      </c>
      <c r="D10" s="134"/>
      <c r="E10" s="136">
        <v>2</v>
      </c>
      <c r="F10" s="134"/>
      <c r="G10" s="136">
        <v>1</v>
      </c>
      <c r="H10" s="93"/>
      <c r="I10" s="94">
        <v>0</v>
      </c>
      <c r="J10" s="137">
        <v>0</v>
      </c>
    </row>
    <row r="11" spans="1:10" ht="15" customHeight="1" hidden="1">
      <c r="A11" s="58" t="s">
        <v>104</v>
      </c>
      <c r="B11" s="92">
        <v>17852</v>
      </c>
      <c r="C11" s="92">
        <v>1</v>
      </c>
      <c r="D11" s="134"/>
      <c r="E11" s="136">
        <v>3</v>
      </c>
      <c r="F11" s="134"/>
      <c r="G11" s="136">
        <v>3</v>
      </c>
      <c r="H11" s="93"/>
      <c r="I11" s="94">
        <v>1</v>
      </c>
      <c r="J11" s="137">
        <v>0</v>
      </c>
    </row>
    <row r="12" spans="1:10" ht="15" customHeight="1">
      <c r="A12" s="58" t="s">
        <v>120</v>
      </c>
      <c r="B12" s="92">
        <v>39000</v>
      </c>
      <c r="C12" s="92">
        <v>1</v>
      </c>
      <c r="D12" s="134"/>
      <c r="E12" s="136">
        <v>6</v>
      </c>
      <c r="F12" s="134"/>
      <c r="G12" s="136">
        <v>0</v>
      </c>
      <c r="H12" s="93"/>
      <c r="I12" s="94">
        <v>0</v>
      </c>
      <c r="J12" s="137">
        <v>0</v>
      </c>
    </row>
    <row r="13" spans="1:10" ht="15" customHeight="1">
      <c r="A13" s="58" t="s">
        <v>149</v>
      </c>
      <c r="B13" s="92">
        <v>45000</v>
      </c>
      <c r="C13" s="92">
        <v>0</v>
      </c>
      <c r="D13" s="134"/>
      <c r="E13" s="136">
        <v>5</v>
      </c>
      <c r="F13" s="134"/>
      <c r="G13" s="136">
        <v>0</v>
      </c>
      <c r="H13" s="93"/>
      <c r="I13" s="94">
        <v>0</v>
      </c>
      <c r="J13" s="137">
        <v>1</v>
      </c>
    </row>
    <row r="14" spans="1:10" ht="15.7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ht="15.7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0" s="51" customFormat="1" ht="15" customHeight="1">
      <c r="A16" s="58" t="s">
        <v>148</v>
      </c>
      <c r="B16" s="92">
        <v>0</v>
      </c>
      <c r="C16" s="133">
        <v>1</v>
      </c>
      <c r="D16" s="134"/>
      <c r="E16" s="135">
        <v>3</v>
      </c>
      <c r="F16" s="134"/>
      <c r="G16" s="135">
        <v>1</v>
      </c>
      <c r="H16" s="93"/>
      <c r="I16" s="136">
        <v>1</v>
      </c>
      <c r="J16" s="137">
        <v>0</v>
      </c>
    </row>
    <row r="17" spans="1:10" s="1" customFormat="1" ht="15" customHeight="1">
      <c r="A17" s="58" t="s">
        <v>155</v>
      </c>
      <c r="B17" s="92">
        <v>0</v>
      </c>
      <c r="C17" s="92">
        <v>0</v>
      </c>
      <c r="D17" s="134"/>
      <c r="E17" s="135">
        <v>4</v>
      </c>
      <c r="F17" s="134"/>
      <c r="G17" s="135">
        <v>2</v>
      </c>
      <c r="H17" s="93"/>
      <c r="I17" s="136">
        <v>1</v>
      </c>
      <c r="J17" s="137">
        <v>0</v>
      </c>
    </row>
    <row r="18" spans="1:10" s="1" customFormat="1" ht="15" customHeight="1">
      <c r="A18" s="58" t="s">
        <v>158</v>
      </c>
      <c r="B18" s="92">
        <f>SUM(B20:B22)</f>
        <v>0</v>
      </c>
      <c r="C18" s="92">
        <f>SUM(C20:C22)</f>
        <v>1</v>
      </c>
      <c r="D18" s="134"/>
      <c r="E18" s="135">
        <f>SUM(E20:E22)</f>
        <v>1</v>
      </c>
      <c r="F18" s="134"/>
      <c r="G18" s="135">
        <f>SUM(G20:G22)</f>
        <v>1</v>
      </c>
      <c r="H18" s="93"/>
      <c r="I18" s="136">
        <f>SUM(I20:I22)</f>
        <v>1</v>
      </c>
      <c r="J18" s="137">
        <f>SUM(J20:J22)</f>
        <v>0</v>
      </c>
    </row>
    <row r="19" spans="1:10" s="1" customFormat="1" ht="12.75" customHeight="1">
      <c r="A19" s="58"/>
      <c r="B19" s="92"/>
      <c r="C19" s="92"/>
      <c r="D19" s="134"/>
      <c r="E19" s="135"/>
      <c r="F19" s="134"/>
      <c r="G19" s="135"/>
      <c r="H19" s="93"/>
      <c r="I19" s="94"/>
      <c r="J19" s="137"/>
    </row>
    <row r="20" spans="1:10" ht="15.75" customHeight="1">
      <c r="A20" s="47" t="s">
        <v>91</v>
      </c>
      <c r="B20" s="104">
        <v>0</v>
      </c>
      <c r="C20" s="104">
        <v>1</v>
      </c>
      <c r="D20" s="173"/>
      <c r="E20" s="107">
        <v>1</v>
      </c>
      <c r="F20" s="173"/>
      <c r="G20" s="107">
        <v>1</v>
      </c>
      <c r="H20" s="173"/>
      <c r="I20" s="107">
        <v>1</v>
      </c>
      <c r="J20" s="106">
        <v>0</v>
      </c>
    </row>
    <row r="21" spans="1:10" s="1" customFormat="1" ht="18" customHeight="1" hidden="1">
      <c r="A21" s="90" t="s">
        <v>114</v>
      </c>
      <c r="B21" s="92">
        <v>0</v>
      </c>
      <c r="C21" s="92">
        <v>0</v>
      </c>
      <c r="D21" s="134"/>
      <c r="E21" s="136">
        <v>0</v>
      </c>
      <c r="F21" s="134"/>
      <c r="G21" s="136">
        <v>0</v>
      </c>
      <c r="H21" s="93"/>
      <c r="I21" s="94">
        <v>0</v>
      </c>
      <c r="J21" s="93">
        <v>0</v>
      </c>
    </row>
    <row r="22" spans="1:10" ht="16.5" hidden="1">
      <c r="A22" s="91" t="s">
        <v>132</v>
      </c>
      <c r="B22" s="104">
        <v>0</v>
      </c>
      <c r="C22" s="104">
        <v>0</v>
      </c>
      <c r="D22" s="174"/>
      <c r="E22" s="175">
        <v>0</v>
      </c>
      <c r="F22" s="174"/>
      <c r="G22" s="175">
        <v>0</v>
      </c>
      <c r="H22" s="106"/>
      <c r="I22" s="107">
        <v>0</v>
      </c>
      <c r="J22" s="106">
        <v>0</v>
      </c>
    </row>
  </sheetData>
  <sheetProtection/>
  <mergeCells count="13">
    <mergeCell ref="D14:E14"/>
    <mergeCell ref="F14:G14"/>
    <mergeCell ref="H14:I14"/>
    <mergeCell ref="D15:E15"/>
    <mergeCell ref="F15:G15"/>
    <mergeCell ref="H15:I15"/>
    <mergeCell ref="H4:I4"/>
    <mergeCell ref="D2:E2"/>
    <mergeCell ref="F2:G2"/>
    <mergeCell ref="H2:I2"/>
    <mergeCell ref="D3:E3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"/>
  <sheetViews>
    <sheetView zoomScalePageLayoutView="0" workbookViewId="0" topLeftCell="A1">
      <selection activeCell="J39" sqref="J39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5.875" style="5" customWidth="1"/>
    <col min="4" max="4" width="6.25390625" style="5" customWidth="1"/>
    <col min="5" max="5" width="7.50390625" style="5" customWidth="1"/>
    <col min="6" max="6" width="6.25390625" style="5" customWidth="1"/>
    <col min="7" max="7" width="7.875" style="5" customWidth="1"/>
    <col min="8" max="8" width="6.25390625" style="5" customWidth="1"/>
    <col min="9" max="9" width="8.00390625" style="5" customWidth="1"/>
    <col min="10" max="10" width="17.625" style="5" customWidth="1"/>
    <col min="11" max="16384" width="8.875" style="5" customWidth="1"/>
  </cols>
  <sheetData>
    <row r="1" spans="1:10" ht="48.75" customHeight="1">
      <c r="A1" s="116" t="s">
        <v>161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>
      <c r="A2" s="9" t="s">
        <v>19</v>
      </c>
      <c r="B2" s="24" t="s">
        <v>54</v>
      </c>
      <c r="C2" s="10" t="s">
        <v>1</v>
      </c>
      <c r="D2" s="249" t="s">
        <v>24</v>
      </c>
      <c r="E2" s="250"/>
      <c r="F2" s="249" t="s">
        <v>25</v>
      </c>
      <c r="G2" s="250"/>
      <c r="H2" s="249" t="s">
        <v>26</v>
      </c>
      <c r="I2" s="250"/>
      <c r="J2" s="36" t="s">
        <v>0</v>
      </c>
    </row>
    <row r="3" spans="1:10" s="1" customFormat="1" ht="16.5" customHeight="1">
      <c r="A3" s="11" t="s">
        <v>18</v>
      </c>
      <c r="B3" s="25" t="s">
        <v>27</v>
      </c>
      <c r="C3" s="12" t="s">
        <v>30</v>
      </c>
      <c r="D3" s="247" t="s">
        <v>30</v>
      </c>
      <c r="E3" s="248"/>
      <c r="F3" s="247" t="s">
        <v>30</v>
      </c>
      <c r="G3" s="248"/>
      <c r="H3" s="247" t="s">
        <v>30</v>
      </c>
      <c r="I3" s="248"/>
      <c r="J3" s="37" t="s">
        <v>30</v>
      </c>
    </row>
    <row r="4" spans="1:10" s="1" customFormat="1" ht="16.5" customHeight="1" hidden="1">
      <c r="A4" s="6" t="s">
        <v>51</v>
      </c>
      <c r="B4" s="17">
        <v>268213</v>
      </c>
      <c r="C4" s="17">
        <v>0</v>
      </c>
      <c r="D4" s="18"/>
      <c r="E4" s="20">
        <v>0</v>
      </c>
      <c r="F4" s="18"/>
      <c r="G4" s="20">
        <v>0</v>
      </c>
      <c r="H4" s="254">
        <v>0</v>
      </c>
      <c r="I4" s="257"/>
      <c r="J4" s="18">
        <v>0</v>
      </c>
    </row>
    <row r="5" spans="1:10" s="1" customFormat="1" ht="16.5" customHeight="1" hidden="1">
      <c r="A5" s="6" t="s">
        <v>58</v>
      </c>
      <c r="B5" s="17">
        <v>0</v>
      </c>
      <c r="C5" s="17">
        <v>0</v>
      </c>
      <c r="D5" s="18"/>
      <c r="E5" s="20">
        <v>0</v>
      </c>
      <c r="F5" s="18"/>
      <c r="G5" s="20">
        <v>0</v>
      </c>
      <c r="H5" s="18"/>
      <c r="I5" s="20">
        <v>0</v>
      </c>
      <c r="J5" s="18">
        <v>0</v>
      </c>
    </row>
    <row r="6" spans="1:10" s="1" customFormat="1" ht="16.5" customHeight="1" hidden="1">
      <c r="A6" s="6" t="s">
        <v>92</v>
      </c>
      <c r="B6" s="95">
        <v>61064</v>
      </c>
      <c r="C6" s="95">
        <v>0</v>
      </c>
      <c r="D6" s="97"/>
      <c r="E6" s="99">
        <v>0</v>
      </c>
      <c r="F6" s="97"/>
      <c r="G6" s="98">
        <v>0</v>
      </c>
      <c r="H6" s="97"/>
      <c r="I6" s="98">
        <v>0</v>
      </c>
      <c r="J6" s="97">
        <v>0</v>
      </c>
    </row>
    <row r="7" spans="1:10" s="1" customFormat="1" ht="16.5" customHeight="1" hidden="1">
      <c r="A7" s="6" t="s">
        <v>93</v>
      </c>
      <c r="B7" s="95">
        <v>58000</v>
      </c>
      <c r="C7" s="95">
        <v>0</v>
      </c>
      <c r="D7" s="97"/>
      <c r="E7" s="99">
        <v>0</v>
      </c>
      <c r="F7" s="97"/>
      <c r="G7" s="98">
        <v>0</v>
      </c>
      <c r="H7" s="97"/>
      <c r="I7" s="98">
        <v>0</v>
      </c>
      <c r="J7" s="97">
        <v>0</v>
      </c>
    </row>
    <row r="8" spans="1:10" s="1" customFormat="1" ht="16.5" customHeight="1" hidden="1">
      <c r="A8" s="6" t="s">
        <v>94</v>
      </c>
      <c r="B8" s="95">
        <v>0</v>
      </c>
      <c r="C8" s="95">
        <v>0</v>
      </c>
      <c r="D8" s="97"/>
      <c r="E8" s="99">
        <v>0</v>
      </c>
      <c r="F8" s="97"/>
      <c r="G8" s="98">
        <v>0</v>
      </c>
      <c r="H8" s="97"/>
      <c r="I8" s="98">
        <v>0</v>
      </c>
      <c r="J8" s="97">
        <v>0</v>
      </c>
    </row>
    <row r="9" spans="1:10" s="1" customFormat="1" ht="16.5" customHeight="1" hidden="1">
      <c r="A9" s="6" t="s">
        <v>95</v>
      </c>
      <c r="B9" s="95">
        <v>28579</v>
      </c>
      <c r="C9" s="95">
        <v>0</v>
      </c>
      <c r="D9" s="97"/>
      <c r="E9" s="99">
        <v>0</v>
      </c>
      <c r="F9" s="97"/>
      <c r="G9" s="98">
        <v>0</v>
      </c>
      <c r="H9" s="97"/>
      <c r="I9" s="98">
        <v>0</v>
      </c>
      <c r="J9" s="97">
        <v>0</v>
      </c>
    </row>
    <row r="10" spans="1:10" s="1" customFormat="1" ht="16.5" customHeight="1" hidden="1">
      <c r="A10" s="6" t="s">
        <v>96</v>
      </c>
      <c r="B10" s="95">
        <v>0</v>
      </c>
      <c r="C10" s="95">
        <v>0</v>
      </c>
      <c r="D10" s="97"/>
      <c r="E10" s="99">
        <v>0</v>
      </c>
      <c r="F10" s="97"/>
      <c r="G10" s="98">
        <v>0</v>
      </c>
      <c r="H10" s="97"/>
      <c r="I10" s="98">
        <v>0</v>
      </c>
      <c r="J10" s="97">
        <v>0</v>
      </c>
    </row>
    <row r="11" spans="1:10" s="1" customFormat="1" ht="16.5" customHeight="1" hidden="1">
      <c r="A11" s="58" t="s">
        <v>104</v>
      </c>
      <c r="B11" s="95">
        <v>0</v>
      </c>
      <c r="C11" s="95">
        <v>0</v>
      </c>
      <c r="D11" s="97"/>
      <c r="E11" s="99">
        <v>0</v>
      </c>
      <c r="F11" s="97"/>
      <c r="G11" s="98">
        <v>0</v>
      </c>
      <c r="H11" s="97"/>
      <c r="I11" s="98">
        <v>0</v>
      </c>
      <c r="J11" s="97">
        <v>0</v>
      </c>
    </row>
    <row r="12" spans="1:10" s="1" customFormat="1" ht="16.5" customHeight="1">
      <c r="A12" s="58" t="s">
        <v>120</v>
      </c>
      <c r="B12" s="95">
        <v>0</v>
      </c>
      <c r="C12" s="95">
        <v>0</v>
      </c>
      <c r="D12" s="97"/>
      <c r="E12" s="99">
        <v>0</v>
      </c>
      <c r="F12" s="97"/>
      <c r="G12" s="98">
        <v>0</v>
      </c>
      <c r="H12" s="97"/>
      <c r="I12" s="98">
        <v>0</v>
      </c>
      <c r="J12" s="97">
        <v>1</v>
      </c>
    </row>
    <row r="13" spans="1:10" s="1" customFormat="1" ht="16.5" customHeight="1">
      <c r="A13" s="58" t="s">
        <v>121</v>
      </c>
      <c r="B13" s="95">
        <v>0</v>
      </c>
      <c r="C13" s="95">
        <v>0</v>
      </c>
      <c r="D13" s="97"/>
      <c r="E13" s="99">
        <v>0</v>
      </c>
      <c r="F13" s="97"/>
      <c r="G13" s="98">
        <v>0</v>
      </c>
      <c r="H13" s="97"/>
      <c r="I13" s="98">
        <v>0</v>
      </c>
      <c r="J13" s="97">
        <v>0</v>
      </c>
    </row>
    <row r="14" spans="1:10" s="51" customFormat="1" ht="16.5" customHeight="1">
      <c r="A14" s="139" t="s">
        <v>19</v>
      </c>
      <c r="B14" s="52" t="s">
        <v>151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s="51" customFormat="1" ht="16.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0" s="83" customFormat="1" ht="16.5" customHeight="1">
      <c r="A16" s="58" t="s">
        <v>148</v>
      </c>
      <c r="B16" s="92">
        <v>0</v>
      </c>
      <c r="C16" s="92">
        <v>0</v>
      </c>
      <c r="D16" s="93"/>
      <c r="E16" s="137">
        <v>0</v>
      </c>
      <c r="F16" s="93"/>
      <c r="G16" s="94">
        <v>0</v>
      </c>
      <c r="H16" s="224">
        <v>0</v>
      </c>
      <c r="I16" s="225"/>
      <c r="J16" s="93">
        <v>0</v>
      </c>
    </row>
    <row r="17" spans="1:10" s="83" customFormat="1" ht="16.5" customHeight="1">
      <c r="A17" s="58" t="s">
        <v>155</v>
      </c>
      <c r="B17" s="92">
        <v>0</v>
      </c>
      <c r="C17" s="92">
        <v>0</v>
      </c>
      <c r="D17" s="93"/>
      <c r="E17" s="137">
        <v>0</v>
      </c>
      <c r="F17" s="93"/>
      <c r="G17" s="94">
        <v>0</v>
      </c>
      <c r="H17" s="224">
        <v>0</v>
      </c>
      <c r="I17" s="225"/>
      <c r="J17" s="93">
        <v>0</v>
      </c>
    </row>
    <row r="18" spans="1:10" s="83" customFormat="1" ht="16.5" customHeight="1">
      <c r="A18" s="58" t="s">
        <v>158</v>
      </c>
      <c r="B18" s="92">
        <f>SUM(B20:B21)</f>
        <v>1149</v>
      </c>
      <c r="C18" s="92">
        <f>SUM(C20:C21)</f>
        <v>0</v>
      </c>
      <c r="D18" s="93"/>
      <c r="E18" s="137">
        <f>SUM(E20:E21)</f>
        <v>0</v>
      </c>
      <c r="F18" s="93"/>
      <c r="G18" s="94">
        <f>SUM(G20:G21)</f>
        <v>0</v>
      </c>
      <c r="H18" s="224">
        <v>0</v>
      </c>
      <c r="I18" s="225"/>
      <c r="J18" s="93">
        <f>SUM(J20:J21)</f>
        <v>0</v>
      </c>
    </row>
    <row r="19" spans="1:10" s="161" customFormat="1" ht="7.5" customHeight="1">
      <c r="A19" s="138"/>
      <c r="B19" s="130"/>
      <c r="C19" s="130"/>
      <c r="D19" s="149"/>
      <c r="E19" s="150"/>
      <c r="F19" s="149"/>
      <c r="G19" s="150"/>
      <c r="H19" s="149"/>
      <c r="I19" s="150"/>
      <c r="J19" s="149"/>
    </row>
    <row r="20" spans="1:10" s="161" customFormat="1" ht="16.5" customHeight="1" hidden="1">
      <c r="A20" s="44" t="s">
        <v>116</v>
      </c>
      <c r="B20" s="92">
        <v>0</v>
      </c>
      <c r="C20" s="92">
        <v>0</v>
      </c>
      <c r="D20" s="93"/>
      <c r="E20" s="94">
        <v>0</v>
      </c>
      <c r="F20" s="93"/>
      <c r="G20" s="94">
        <v>0</v>
      </c>
      <c r="H20" s="224">
        <v>0</v>
      </c>
      <c r="I20" s="266"/>
      <c r="J20" s="93">
        <v>0</v>
      </c>
    </row>
    <row r="21" spans="1:10" s="51" customFormat="1" ht="16.5" customHeight="1">
      <c r="A21" s="42" t="s">
        <v>160</v>
      </c>
      <c r="B21" s="104">
        <v>1149</v>
      </c>
      <c r="C21" s="104">
        <v>0</v>
      </c>
      <c r="D21" s="106"/>
      <c r="E21" s="107">
        <v>0</v>
      </c>
      <c r="F21" s="106"/>
      <c r="G21" s="107">
        <v>0</v>
      </c>
      <c r="H21" s="228">
        <v>0</v>
      </c>
      <c r="I21" s="265"/>
      <c r="J21" s="106">
        <v>0</v>
      </c>
    </row>
    <row r="22" spans="1:10" ht="16.5">
      <c r="A22" s="33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6.5">
      <c r="A23" s="33"/>
      <c r="B23" s="34"/>
      <c r="C23" s="34"/>
      <c r="D23" s="34"/>
      <c r="E23" s="34"/>
      <c r="F23" s="34"/>
      <c r="G23" s="34"/>
      <c r="H23" s="34"/>
      <c r="I23" s="34"/>
      <c r="J23" s="34"/>
    </row>
  </sheetData>
  <sheetProtection/>
  <mergeCells count="18">
    <mergeCell ref="H16:I16"/>
    <mergeCell ref="H17:I17"/>
    <mergeCell ref="H18:I18"/>
    <mergeCell ref="H20:I20"/>
    <mergeCell ref="H21:I21"/>
    <mergeCell ref="H4:I4"/>
    <mergeCell ref="D14:E14"/>
    <mergeCell ref="F14:G14"/>
    <mergeCell ref="H14:I14"/>
    <mergeCell ref="D15:E15"/>
    <mergeCell ref="F15:G15"/>
    <mergeCell ref="H15:I15"/>
    <mergeCell ref="D2:E2"/>
    <mergeCell ref="F2:G2"/>
    <mergeCell ref="H2:I2"/>
    <mergeCell ref="D3:E3"/>
    <mergeCell ref="F3:G3"/>
    <mergeCell ref="H3:I3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75390625" style="87" customWidth="1"/>
    <col min="4" max="4" width="6.25390625" style="87" customWidth="1"/>
    <col min="5" max="5" width="6.875" style="87" customWidth="1"/>
    <col min="6" max="6" width="6.25390625" style="87" customWidth="1"/>
    <col min="7" max="7" width="6.75390625" style="87" customWidth="1"/>
    <col min="8" max="8" width="6.25390625" style="87" customWidth="1"/>
    <col min="9" max="9" width="6.75390625" style="87" customWidth="1"/>
    <col min="10" max="10" width="17.625" style="87" customWidth="1"/>
    <col min="11" max="16384" width="8.875" style="5" customWidth="1"/>
  </cols>
  <sheetData>
    <row r="1" spans="1:10" ht="57.75" customHeight="1">
      <c r="A1" s="116" t="s">
        <v>134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5" customHeight="1" hidden="1">
      <c r="A2" s="163" t="s">
        <v>33</v>
      </c>
      <c r="B2" s="59">
        <v>284500</v>
      </c>
      <c r="C2" s="59">
        <v>0</v>
      </c>
      <c r="D2" s="215">
        <v>0</v>
      </c>
      <c r="E2" s="216"/>
      <c r="F2" s="217"/>
      <c r="G2" s="60"/>
      <c r="H2" s="61"/>
      <c r="I2" s="62">
        <v>0</v>
      </c>
      <c r="J2" s="60">
        <v>0</v>
      </c>
    </row>
    <row r="3" spans="1:10" s="1" customFormat="1" ht="13.5" customHeight="1" hidden="1">
      <c r="A3" s="58" t="s">
        <v>20</v>
      </c>
      <c r="B3" s="63">
        <v>266120</v>
      </c>
      <c r="C3" s="63">
        <v>0</v>
      </c>
      <c r="D3" s="212">
        <v>2</v>
      </c>
      <c r="E3" s="213"/>
      <c r="F3" s="214"/>
      <c r="G3" s="64"/>
      <c r="H3" s="65"/>
      <c r="I3" s="66">
        <v>0</v>
      </c>
      <c r="J3" s="64">
        <v>0</v>
      </c>
    </row>
    <row r="4" spans="1:10" s="1" customFormat="1" ht="13.5" customHeight="1" hidden="1">
      <c r="A4" s="58" t="s">
        <v>21</v>
      </c>
      <c r="B4" s="63">
        <v>533000</v>
      </c>
      <c r="C4" s="63">
        <v>8</v>
      </c>
      <c r="D4" s="212">
        <v>1</v>
      </c>
      <c r="E4" s="213"/>
      <c r="F4" s="214"/>
      <c r="G4" s="64"/>
      <c r="H4" s="65"/>
      <c r="I4" s="66">
        <v>0</v>
      </c>
      <c r="J4" s="64">
        <v>0</v>
      </c>
    </row>
    <row r="5" spans="1:10" s="1" customFormat="1" ht="13.5" customHeight="1" hidden="1">
      <c r="A5" s="58" t="s">
        <v>22</v>
      </c>
      <c r="B5" s="63">
        <v>313602</v>
      </c>
      <c r="C5" s="63">
        <v>5</v>
      </c>
      <c r="D5" s="212">
        <v>3</v>
      </c>
      <c r="E5" s="213"/>
      <c r="F5" s="214"/>
      <c r="G5" s="64"/>
      <c r="H5" s="65"/>
      <c r="I5" s="66">
        <v>0</v>
      </c>
      <c r="J5" s="64">
        <v>0</v>
      </c>
    </row>
    <row r="6" spans="1:10" s="1" customFormat="1" ht="13.5" customHeight="1" hidden="1">
      <c r="A6" s="58" t="s">
        <v>23</v>
      </c>
      <c r="B6" s="63">
        <v>358000</v>
      </c>
      <c r="C6" s="63">
        <v>2</v>
      </c>
      <c r="D6" s="212">
        <v>5</v>
      </c>
      <c r="E6" s="213"/>
      <c r="F6" s="214"/>
      <c r="G6" s="64"/>
      <c r="H6" s="65"/>
      <c r="I6" s="66">
        <v>3</v>
      </c>
      <c r="J6" s="64">
        <v>0</v>
      </c>
    </row>
    <row r="7" spans="1:10" s="1" customFormat="1" ht="15.75" customHeight="1">
      <c r="A7" s="139" t="s">
        <v>34</v>
      </c>
      <c r="B7" s="176" t="s">
        <v>54</v>
      </c>
      <c r="C7" s="143" t="s">
        <v>35</v>
      </c>
      <c r="D7" s="226" t="s">
        <v>36</v>
      </c>
      <c r="E7" s="221"/>
      <c r="F7" s="226" t="s">
        <v>37</v>
      </c>
      <c r="G7" s="221"/>
      <c r="H7" s="226" t="s">
        <v>38</v>
      </c>
      <c r="I7" s="221"/>
      <c r="J7" s="144" t="s">
        <v>0</v>
      </c>
    </row>
    <row r="8" spans="1:10" s="1" customFormat="1" ht="15.75" customHeight="1">
      <c r="A8" s="140" t="s">
        <v>18</v>
      </c>
      <c r="B8" s="55" t="s">
        <v>29</v>
      </c>
      <c r="C8" s="56" t="s">
        <v>30</v>
      </c>
      <c r="D8" s="218" t="s">
        <v>30</v>
      </c>
      <c r="E8" s="219"/>
      <c r="F8" s="218" t="s">
        <v>30</v>
      </c>
      <c r="G8" s="219"/>
      <c r="H8" s="218" t="s">
        <v>30</v>
      </c>
      <c r="I8" s="219"/>
      <c r="J8" s="57" t="s">
        <v>50</v>
      </c>
    </row>
    <row r="9" spans="1:10" s="1" customFormat="1" ht="13.5" customHeight="1" hidden="1">
      <c r="A9" s="58" t="s">
        <v>51</v>
      </c>
      <c r="B9" s="63">
        <v>811907</v>
      </c>
      <c r="C9" s="63">
        <v>0</v>
      </c>
      <c r="D9" s="64"/>
      <c r="E9" s="66">
        <v>2</v>
      </c>
      <c r="F9" s="64"/>
      <c r="G9" s="66">
        <v>3</v>
      </c>
      <c r="H9" s="212">
        <v>0</v>
      </c>
      <c r="I9" s="214"/>
      <c r="J9" s="64">
        <v>0</v>
      </c>
    </row>
    <row r="10" spans="1:10" s="1" customFormat="1" ht="13.5" customHeight="1" hidden="1">
      <c r="A10" s="58" t="s">
        <v>58</v>
      </c>
      <c r="B10" s="63">
        <v>1551203</v>
      </c>
      <c r="C10" s="63">
        <v>2</v>
      </c>
      <c r="D10" s="64"/>
      <c r="E10" s="66">
        <v>0</v>
      </c>
      <c r="F10" s="64"/>
      <c r="G10" s="66">
        <v>5</v>
      </c>
      <c r="H10" s="64"/>
      <c r="I10" s="66">
        <v>0</v>
      </c>
      <c r="J10" s="64">
        <v>1</v>
      </c>
    </row>
    <row r="11" spans="1:10" s="1" customFormat="1" ht="15" customHeight="1" hidden="1">
      <c r="A11" s="58" t="s">
        <v>97</v>
      </c>
      <c r="B11" s="92">
        <v>1085693</v>
      </c>
      <c r="C11" s="92">
        <v>0</v>
      </c>
      <c r="D11" s="93"/>
      <c r="E11" s="94">
        <v>0</v>
      </c>
      <c r="F11" s="93"/>
      <c r="G11" s="94">
        <v>5</v>
      </c>
      <c r="H11" s="224">
        <v>0</v>
      </c>
      <c r="I11" s="225"/>
      <c r="J11" s="93">
        <v>0</v>
      </c>
    </row>
    <row r="12" spans="1:10" s="1" customFormat="1" ht="15" customHeight="1" hidden="1">
      <c r="A12" s="58" t="s">
        <v>98</v>
      </c>
      <c r="B12" s="92">
        <v>841535</v>
      </c>
      <c r="C12" s="92">
        <v>2</v>
      </c>
      <c r="D12" s="93"/>
      <c r="E12" s="94">
        <v>1</v>
      </c>
      <c r="F12" s="93"/>
      <c r="G12" s="94">
        <v>1</v>
      </c>
      <c r="H12" s="224">
        <v>0</v>
      </c>
      <c r="I12" s="225"/>
      <c r="J12" s="93">
        <v>0</v>
      </c>
    </row>
    <row r="13" spans="1:10" s="1" customFormat="1" ht="15" customHeight="1" hidden="1">
      <c r="A13" s="58" t="s">
        <v>99</v>
      </c>
      <c r="B13" s="92">
        <v>924289</v>
      </c>
      <c r="C13" s="92">
        <v>2</v>
      </c>
      <c r="D13" s="93"/>
      <c r="E13" s="94">
        <v>1</v>
      </c>
      <c r="F13" s="93"/>
      <c r="G13" s="94">
        <v>1</v>
      </c>
      <c r="H13" s="224">
        <v>0</v>
      </c>
      <c r="I13" s="225"/>
      <c r="J13" s="93">
        <v>0</v>
      </c>
    </row>
    <row r="14" spans="1:10" s="1" customFormat="1" ht="15" customHeight="1" hidden="1">
      <c r="A14" s="58" t="s">
        <v>100</v>
      </c>
      <c r="B14" s="92">
        <v>1290506</v>
      </c>
      <c r="C14" s="92">
        <v>0</v>
      </c>
      <c r="D14" s="93"/>
      <c r="E14" s="94">
        <v>0</v>
      </c>
      <c r="F14" s="93"/>
      <c r="G14" s="94">
        <v>2</v>
      </c>
      <c r="H14" s="224">
        <v>0</v>
      </c>
      <c r="I14" s="225"/>
      <c r="J14" s="93">
        <v>1</v>
      </c>
    </row>
    <row r="15" spans="1:10" s="1" customFormat="1" ht="15" customHeight="1" hidden="1">
      <c r="A15" s="58" t="s">
        <v>109</v>
      </c>
      <c r="B15" s="92">
        <v>1628402</v>
      </c>
      <c r="C15" s="92">
        <v>2</v>
      </c>
      <c r="D15" s="93"/>
      <c r="E15" s="94">
        <v>1</v>
      </c>
      <c r="F15" s="93"/>
      <c r="G15" s="94">
        <v>1</v>
      </c>
      <c r="H15" s="224">
        <v>0</v>
      </c>
      <c r="I15" s="225"/>
      <c r="J15" s="93">
        <v>0</v>
      </c>
    </row>
    <row r="16" spans="1:10" s="1" customFormat="1" ht="15" customHeight="1" hidden="1">
      <c r="A16" s="58" t="s">
        <v>104</v>
      </c>
      <c r="B16" s="92">
        <v>974874</v>
      </c>
      <c r="C16" s="92">
        <v>0</v>
      </c>
      <c r="D16" s="93"/>
      <c r="E16" s="94">
        <v>2</v>
      </c>
      <c r="F16" s="93"/>
      <c r="G16" s="94">
        <v>2</v>
      </c>
      <c r="H16" s="224">
        <v>0</v>
      </c>
      <c r="I16" s="225"/>
      <c r="J16" s="93">
        <v>0</v>
      </c>
    </row>
    <row r="17" spans="1:10" s="1" customFormat="1" ht="15" customHeight="1">
      <c r="A17" s="58" t="s">
        <v>120</v>
      </c>
      <c r="B17" s="92">
        <v>807241</v>
      </c>
      <c r="C17" s="92">
        <v>0</v>
      </c>
      <c r="D17" s="93"/>
      <c r="E17" s="94">
        <v>0</v>
      </c>
      <c r="F17" s="93"/>
      <c r="G17" s="94">
        <v>2</v>
      </c>
      <c r="H17" s="224">
        <v>0</v>
      </c>
      <c r="I17" s="225"/>
      <c r="J17" s="93">
        <v>0</v>
      </c>
    </row>
    <row r="18" spans="1:10" s="1" customFormat="1" ht="15" customHeight="1">
      <c r="A18" s="58" t="s">
        <v>149</v>
      </c>
      <c r="B18" s="92">
        <v>1108813</v>
      </c>
      <c r="C18" s="92">
        <v>0</v>
      </c>
      <c r="D18" s="93"/>
      <c r="E18" s="94">
        <v>2</v>
      </c>
      <c r="F18" s="93"/>
      <c r="G18" s="94">
        <v>0</v>
      </c>
      <c r="H18" s="224">
        <v>0</v>
      </c>
      <c r="I18" s="225"/>
      <c r="J18" s="93">
        <v>0</v>
      </c>
    </row>
    <row r="19" spans="1:10" s="1" customFormat="1" ht="15" customHeight="1">
      <c r="A19" s="139" t="s">
        <v>19</v>
      </c>
      <c r="B19" s="52" t="s">
        <v>152</v>
      </c>
      <c r="C19" s="143" t="s">
        <v>1</v>
      </c>
      <c r="D19" s="226" t="s">
        <v>24</v>
      </c>
      <c r="E19" s="221"/>
      <c r="F19" s="226" t="s">
        <v>25</v>
      </c>
      <c r="G19" s="221"/>
      <c r="H19" s="226" t="s">
        <v>26</v>
      </c>
      <c r="I19" s="221"/>
      <c r="J19" s="144" t="s">
        <v>0</v>
      </c>
    </row>
    <row r="20" spans="1:10" s="1" customFormat="1" ht="15" customHeight="1">
      <c r="A20" s="140" t="s">
        <v>18</v>
      </c>
      <c r="B20" s="55" t="s">
        <v>27</v>
      </c>
      <c r="C20" s="56" t="s">
        <v>30</v>
      </c>
      <c r="D20" s="218" t="s">
        <v>30</v>
      </c>
      <c r="E20" s="219"/>
      <c r="F20" s="218" t="s">
        <v>30</v>
      </c>
      <c r="G20" s="219"/>
      <c r="H20" s="218" t="s">
        <v>30</v>
      </c>
      <c r="I20" s="219"/>
      <c r="J20" s="57" t="s">
        <v>30</v>
      </c>
    </row>
    <row r="21" spans="1:10" s="51" customFormat="1" ht="15" customHeight="1">
      <c r="A21" s="58" t="s">
        <v>148</v>
      </c>
      <c r="B21" s="92">
        <v>1633587</v>
      </c>
      <c r="C21" s="92">
        <v>0</v>
      </c>
      <c r="D21" s="93"/>
      <c r="E21" s="94">
        <v>0</v>
      </c>
      <c r="F21" s="93"/>
      <c r="G21" s="94">
        <v>2</v>
      </c>
      <c r="H21" s="224">
        <v>0</v>
      </c>
      <c r="I21" s="227"/>
      <c r="J21" s="93">
        <v>0</v>
      </c>
    </row>
    <row r="22" spans="1:10" s="1" customFormat="1" ht="15" customHeight="1">
      <c r="A22" s="58" t="s">
        <v>155</v>
      </c>
      <c r="B22" s="92">
        <v>3338100</v>
      </c>
      <c r="C22" s="92">
        <v>1</v>
      </c>
      <c r="D22" s="93"/>
      <c r="E22" s="94">
        <v>2</v>
      </c>
      <c r="F22" s="93"/>
      <c r="G22" s="94">
        <f>G24</f>
        <v>0</v>
      </c>
      <c r="H22" s="224">
        <f>H24</f>
        <v>0</v>
      </c>
      <c r="I22" s="227"/>
      <c r="J22" s="93">
        <f>J24</f>
        <v>0</v>
      </c>
    </row>
    <row r="23" spans="1:10" s="1" customFormat="1" ht="15" customHeight="1">
      <c r="A23" s="58" t="s">
        <v>159</v>
      </c>
      <c r="B23" s="92">
        <f>B25</f>
        <v>4282340</v>
      </c>
      <c r="C23" s="92">
        <f>C25</f>
        <v>0</v>
      </c>
      <c r="D23" s="93"/>
      <c r="E23" s="94">
        <f>E25</f>
        <v>3</v>
      </c>
      <c r="F23" s="93"/>
      <c r="G23" s="94">
        <f>G25</f>
        <v>0</v>
      </c>
      <c r="H23" s="224">
        <f>H25</f>
        <v>0</v>
      </c>
      <c r="I23" s="227"/>
      <c r="J23" s="93">
        <f>J25</f>
        <v>0</v>
      </c>
    </row>
    <row r="24" spans="1:10" ht="10.5" customHeight="1">
      <c r="A24" s="138"/>
      <c r="B24" s="130"/>
      <c r="C24" s="130"/>
      <c r="D24" s="149"/>
      <c r="E24" s="150"/>
      <c r="F24" s="149"/>
      <c r="G24" s="150"/>
      <c r="H24" s="149"/>
      <c r="I24" s="150"/>
      <c r="J24" s="149"/>
    </row>
    <row r="25" spans="1:10" s="1" customFormat="1" ht="15" customHeight="1">
      <c r="A25" s="47" t="s">
        <v>39</v>
      </c>
      <c r="B25" s="104">
        <v>4282340</v>
      </c>
      <c r="C25" s="104">
        <v>0</v>
      </c>
      <c r="D25" s="106"/>
      <c r="E25" s="107">
        <v>3</v>
      </c>
      <c r="F25" s="106"/>
      <c r="G25" s="107">
        <v>0</v>
      </c>
      <c r="H25" s="228">
        <v>0</v>
      </c>
      <c r="I25" s="229"/>
      <c r="J25" s="106">
        <v>0</v>
      </c>
    </row>
    <row r="26" ht="16.5">
      <c r="A26" s="170"/>
    </row>
  </sheetData>
  <sheetProtection/>
  <mergeCells count="30">
    <mergeCell ref="H22:I22"/>
    <mergeCell ref="H21:I21"/>
    <mergeCell ref="H25:I25"/>
    <mergeCell ref="H23:I23"/>
    <mergeCell ref="H15:I15"/>
    <mergeCell ref="D8:E8"/>
    <mergeCell ref="H11:I11"/>
    <mergeCell ref="H19:I19"/>
    <mergeCell ref="F19:G19"/>
    <mergeCell ref="D20:E20"/>
    <mergeCell ref="F20:G20"/>
    <mergeCell ref="H20:I20"/>
    <mergeCell ref="H18:I18"/>
    <mergeCell ref="D19:E19"/>
    <mergeCell ref="H13:I13"/>
    <mergeCell ref="F7:G7"/>
    <mergeCell ref="H9:I9"/>
    <mergeCell ref="D7:E7"/>
    <mergeCell ref="H12:I12"/>
    <mergeCell ref="H14:I14"/>
    <mergeCell ref="D2:F2"/>
    <mergeCell ref="D3:F3"/>
    <mergeCell ref="D4:F4"/>
    <mergeCell ref="D5:F5"/>
    <mergeCell ref="H17:I17"/>
    <mergeCell ref="H16:I16"/>
    <mergeCell ref="D6:F6"/>
    <mergeCell ref="H8:I8"/>
    <mergeCell ref="H7:I7"/>
    <mergeCell ref="F8:G8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50390625" style="87" customWidth="1"/>
    <col min="4" max="4" width="6.25390625" style="87" customWidth="1"/>
    <col min="5" max="5" width="7.25390625" style="87" customWidth="1"/>
    <col min="6" max="6" width="6.25390625" style="87" customWidth="1"/>
    <col min="7" max="7" width="7.125" style="87" customWidth="1"/>
    <col min="8" max="8" width="6.25390625" style="87" customWidth="1"/>
    <col min="9" max="9" width="7.50390625" style="87" customWidth="1"/>
    <col min="10" max="10" width="17.625" style="87" customWidth="1"/>
    <col min="11" max="16384" width="8.875" style="5" customWidth="1"/>
  </cols>
  <sheetData>
    <row r="1" spans="1:10" ht="39.75" customHeight="1">
      <c r="A1" s="116" t="s">
        <v>135</v>
      </c>
      <c r="B1" s="117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 hidden="1">
      <c r="A2" s="163" t="s">
        <v>33</v>
      </c>
      <c r="B2" s="59">
        <v>200676</v>
      </c>
      <c r="C2" s="59">
        <v>0</v>
      </c>
      <c r="D2" s="215">
        <v>0</v>
      </c>
      <c r="E2" s="216"/>
      <c r="F2" s="217"/>
      <c r="G2" s="60"/>
      <c r="H2" s="61"/>
      <c r="I2" s="62">
        <v>0</v>
      </c>
      <c r="J2" s="60">
        <v>0</v>
      </c>
    </row>
    <row r="3" spans="1:10" s="1" customFormat="1" ht="16.5" customHeight="1" hidden="1">
      <c r="A3" s="58" t="s">
        <v>20</v>
      </c>
      <c r="B3" s="63">
        <v>0</v>
      </c>
      <c r="C3" s="63">
        <v>0</v>
      </c>
      <c r="D3" s="212">
        <v>0</v>
      </c>
      <c r="E3" s="213"/>
      <c r="F3" s="214"/>
      <c r="G3" s="64"/>
      <c r="H3" s="65"/>
      <c r="I3" s="66">
        <v>0</v>
      </c>
      <c r="J3" s="64">
        <v>0</v>
      </c>
    </row>
    <row r="4" spans="1:10" s="1" customFormat="1" ht="15" customHeight="1" hidden="1">
      <c r="A4" s="58" t="s">
        <v>21</v>
      </c>
      <c r="B4" s="63">
        <v>0</v>
      </c>
      <c r="C4" s="63">
        <v>0</v>
      </c>
      <c r="D4" s="212">
        <v>0</v>
      </c>
      <c r="E4" s="213"/>
      <c r="F4" s="214"/>
      <c r="G4" s="64"/>
      <c r="H4" s="65"/>
      <c r="I4" s="66">
        <v>0</v>
      </c>
      <c r="J4" s="64">
        <v>0</v>
      </c>
    </row>
    <row r="5" spans="1:10" s="1" customFormat="1" ht="15" customHeight="1" hidden="1">
      <c r="A5" s="58" t="s">
        <v>22</v>
      </c>
      <c r="B5" s="63">
        <v>1270340</v>
      </c>
      <c r="C5" s="63">
        <v>0</v>
      </c>
      <c r="D5" s="212">
        <v>0</v>
      </c>
      <c r="E5" s="213"/>
      <c r="F5" s="214"/>
      <c r="G5" s="64"/>
      <c r="H5" s="65"/>
      <c r="I5" s="66">
        <v>0</v>
      </c>
      <c r="J5" s="64">
        <v>0</v>
      </c>
    </row>
    <row r="6" spans="1:10" s="1" customFormat="1" ht="15" customHeight="1" hidden="1">
      <c r="A6" s="58" t="s">
        <v>23</v>
      </c>
      <c r="B6" s="63">
        <v>1209081</v>
      </c>
      <c r="C6" s="63">
        <v>0</v>
      </c>
      <c r="D6" s="212">
        <v>0</v>
      </c>
      <c r="E6" s="213"/>
      <c r="F6" s="214"/>
      <c r="G6" s="64"/>
      <c r="H6" s="65"/>
      <c r="I6" s="66">
        <v>0</v>
      </c>
      <c r="J6" s="64">
        <v>0</v>
      </c>
    </row>
    <row r="7" spans="1:10" s="1" customFormat="1" ht="15.75" customHeight="1">
      <c r="A7" s="139" t="s">
        <v>34</v>
      </c>
      <c r="B7" s="52" t="s">
        <v>54</v>
      </c>
      <c r="C7" s="53" t="s">
        <v>35</v>
      </c>
      <c r="D7" s="220" t="s">
        <v>36</v>
      </c>
      <c r="E7" s="221"/>
      <c r="F7" s="220" t="s">
        <v>37</v>
      </c>
      <c r="G7" s="221"/>
      <c r="H7" s="220" t="s">
        <v>38</v>
      </c>
      <c r="I7" s="221"/>
      <c r="J7" s="54" t="s">
        <v>0</v>
      </c>
    </row>
    <row r="8" spans="1:10" s="1" customFormat="1" ht="15.75" customHeight="1">
      <c r="A8" s="140" t="s">
        <v>18</v>
      </c>
      <c r="B8" s="55" t="s">
        <v>29</v>
      </c>
      <c r="C8" s="56" t="s">
        <v>30</v>
      </c>
      <c r="D8" s="218" t="s">
        <v>30</v>
      </c>
      <c r="E8" s="219"/>
      <c r="F8" s="218" t="s">
        <v>30</v>
      </c>
      <c r="G8" s="219"/>
      <c r="H8" s="218" t="s">
        <v>30</v>
      </c>
      <c r="I8" s="219"/>
      <c r="J8" s="57" t="s">
        <v>50</v>
      </c>
    </row>
    <row r="9" spans="1:10" s="1" customFormat="1" ht="16.5" customHeight="1" hidden="1">
      <c r="A9" s="58" t="s">
        <v>51</v>
      </c>
      <c r="B9" s="63">
        <v>1150525</v>
      </c>
      <c r="C9" s="63">
        <v>0</v>
      </c>
      <c r="D9" s="64"/>
      <c r="E9" s="66">
        <v>0</v>
      </c>
      <c r="F9" s="64"/>
      <c r="G9" s="66">
        <v>0</v>
      </c>
      <c r="H9" s="212">
        <v>0</v>
      </c>
      <c r="I9" s="214"/>
      <c r="J9" s="64">
        <v>0</v>
      </c>
    </row>
    <row r="10" spans="1:10" s="1" customFormat="1" ht="16.5" customHeight="1" hidden="1">
      <c r="A10" s="58" t="s">
        <v>58</v>
      </c>
      <c r="B10" s="63">
        <v>1215995</v>
      </c>
      <c r="C10" s="63">
        <v>0</v>
      </c>
      <c r="D10" s="64"/>
      <c r="E10" s="66">
        <v>0</v>
      </c>
      <c r="F10" s="64"/>
      <c r="G10" s="66">
        <v>0</v>
      </c>
      <c r="H10" s="212">
        <v>0</v>
      </c>
      <c r="I10" s="214"/>
      <c r="J10" s="64">
        <v>0</v>
      </c>
    </row>
    <row r="11" spans="1:10" s="1" customFormat="1" ht="16.5" customHeight="1" hidden="1">
      <c r="A11" s="58" t="s">
        <v>97</v>
      </c>
      <c r="B11" s="92">
        <v>717533</v>
      </c>
      <c r="C11" s="92">
        <f>SUM(C25:C27)</f>
        <v>0</v>
      </c>
      <c r="D11" s="93"/>
      <c r="E11" s="94">
        <f>SUM(E25:E27)</f>
        <v>0</v>
      </c>
      <c r="F11" s="93"/>
      <c r="G11" s="94">
        <f>SUM(G25:G27)</f>
        <v>0</v>
      </c>
      <c r="H11" s="224">
        <v>0</v>
      </c>
      <c r="I11" s="225"/>
      <c r="J11" s="93">
        <f>SUM(J25:J27)</f>
        <v>8</v>
      </c>
    </row>
    <row r="12" spans="1:10" ht="16.5" customHeight="1" hidden="1">
      <c r="A12" s="58" t="s">
        <v>98</v>
      </c>
      <c r="B12" s="130">
        <v>512930</v>
      </c>
      <c r="C12" s="92">
        <f>SUM(C27:C28)</f>
        <v>0</v>
      </c>
      <c r="D12" s="93"/>
      <c r="E12" s="94">
        <v>0</v>
      </c>
      <c r="F12" s="93"/>
      <c r="G12" s="94">
        <f>SUM(G27:G28)</f>
        <v>0</v>
      </c>
      <c r="H12" s="224">
        <v>1</v>
      </c>
      <c r="I12" s="225"/>
      <c r="J12" s="93">
        <f>SUM(J27:J28)</f>
        <v>8</v>
      </c>
    </row>
    <row r="13" spans="1:10" ht="16.5" customHeight="1" hidden="1">
      <c r="A13" s="58" t="s">
        <v>99</v>
      </c>
      <c r="B13" s="130">
        <v>810000</v>
      </c>
      <c r="C13" s="92">
        <v>0</v>
      </c>
      <c r="D13" s="93"/>
      <c r="E13" s="94">
        <v>0</v>
      </c>
      <c r="F13" s="93"/>
      <c r="G13" s="94">
        <v>0</v>
      </c>
      <c r="H13" s="224">
        <v>0</v>
      </c>
      <c r="I13" s="225"/>
      <c r="J13" s="93">
        <v>0</v>
      </c>
    </row>
    <row r="14" spans="1:10" ht="15" customHeight="1" hidden="1">
      <c r="A14" s="58" t="s">
        <v>100</v>
      </c>
      <c r="B14" s="130">
        <v>785000</v>
      </c>
      <c r="C14" s="92">
        <v>1</v>
      </c>
      <c r="D14" s="93"/>
      <c r="E14" s="94">
        <f>SUM(E29:E30)</f>
        <v>0</v>
      </c>
      <c r="F14" s="93"/>
      <c r="G14" s="94">
        <f>SUM(G29:G30)</f>
        <v>0</v>
      </c>
      <c r="H14" s="224">
        <v>0</v>
      </c>
      <c r="I14" s="225"/>
      <c r="J14" s="93">
        <f>SUM(J29:J30)</f>
        <v>0</v>
      </c>
    </row>
    <row r="15" spans="1:10" ht="15" customHeight="1" hidden="1">
      <c r="A15" s="58" t="s">
        <v>109</v>
      </c>
      <c r="B15" s="130">
        <v>610000</v>
      </c>
      <c r="C15" s="92">
        <v>1</v>
      </c>
      <c r="D15" s="93"/>
      <c r="E15" s="94">
        <f>SUM(E30:E31)</f>
        <v>0</v>
      </c>
      <c r="F15" s="93"/>
      <c r="G15" s="94">
        <f>SUM(G30:G31)</f>
        <v>0</v>
      </c>
      <c r="H15" s="224">
        <v>0</v>
      </c>
      <c r="I15" s="225"/>
      <c r="J15" s="93">
        <f>SUM(J30:J31)</f>
        <v>0</v>
      </c>
    </row>
    <row r="16" spans="1:10" ht="15" customHeight="1" hidden="1">
      <c r="A16" s="58" t="s">
        <v>104</v>
      </c>
      <c r="B16" s="130">
        <v>710044</v>
      </c>
      <c r="C16" s="92">
        <v>1</v>
      </c>
      <c r="D16" s="93"/>
      <c r="E16" s="94">
        <v>1</v>
      </c>
      <c r="F16" s="93"/>
      <c r="G16" s="94">
        <f>SUM(G31:G32)</f>
        <v>0</v>
      </c>
      <c r="H16" s="224">
        <v>0</v>
      </c>
      <c r="I16" s="225"/>
      <c r="J16" s="93">
        <f>SUM(J31:J32)</f>
        <v>0</v>
      </c>
    </row>
    <row r="17" spans="1:10" ht="15" customHeight="1">
      <c r="A17" s="58" t="s">
        <v>120</v>
      </c>
      <c r="B17" s="130">
        <v>501100</v>
      </c>
      <c r="C17" s="92">
        <v>1</v>
      </c>
      <c r="D17" s="93"/>
      <c r="E17" s="94">
        <v>1</v>
      </c>
      <c r="F17" s="93"/>
      <c r="G17" s="94">
        <f>SUM(G32:G33)</f>
        <v>0</v>
      </c>
      <c r="H17" s="224">
        <v>0</v>
      </c>
      <c r="I17" s="225"/>
      <c r="J17" s="93">
        <f>SUM(J32:J33)</f>
        <v>0</v>
      </c>
    </row>
    <row r="18" spans="1:10" ht="15" customHeight="1">
      <c r="A18" s="58" t="s">
        <v>149</v>
      </c>
      <c r="B18" s="130">
        <v>763500</v>
      </c>
      <c r="C18" s="92">
        <v>1</v>
      </c>
      <c r="D18" s="93"/>
      <c r="E18" s="94">
        <v>0</v>
      </c>
      <c r="F18" s="93"/>
      <c r="G18" s="94">
        <v>1</v>
      </c>
      <c r="H18" s="224">
        <v>2</v>
      </c>
      <c r="I18" s="225"/>
      <c r="J18" s="93">
        <v>1</v>
      </c>
    </row>
    <row r="19" spans="1:10" s="87" customFormat="1" ht="15.75" customHeight="1">
      <c r="A19" s="139" t="s">
        <v>19</v>
      </c>
      <c r="B19" s="52" t="s">
        <v>152</v>
      </c>
      <c r="C19" s="53" t="s">
        <v>1</v>
      </c>
      <c r="D19" s="220" t="s">
        <v>24</v>
      </c>
      <c r="E19" s="221"/>
      <c r="F19" s="220" t="s">
        <v>25</v>
      </c>
      <c r="G19" s="221"/>
      <c r="H19" s="220" t="s">
        <v>26</v>
      </c>
      <c r="I19" s="221"/>
      <c r="J19" s="54" t="s">
        <v>0</v>
      </c>
    </row>
    <row r="20" spans="1:10" s="87" customFormat="1" ht="15.75" customHeight="1">
      <c r="A20" s="140" t="s">
        <v>18</v>
      </c>
      <c r="B20" s="55" t="s">
        <v>27</v>
      </c>
      <c r="C20" s="56" t="s">
        <v>30</v>
      </c>
      <c r="D20" s="218" t="s">
        <v>30</v>
      </c>
      <c r="E20" s="219"/>
      <c r="F20" s="218" t="s">
        <v>30</v>
      </c>
      <c r="G20" s="219"/>
      <c r="H20" s="218" t="s">
        <v>30</v>
      </c>
      <c r="I20" s="219"/>
      <c r="J20" s="57" t="s">
        <v>30</v>
      </c>
    </row>
    <row r="21" spans="1:10" s="51" customFormat="1" ht="15" customHeight="1">
      <c r="A21" s="58" t="s">
        <v>148</v>
      </c>
      <c r="B21" s="92">
        <v>500907</v>
      </c>
      <c r="C21" s="92">
        <v>0</v>
      </c>
      <c r="D21" s="93"/>
      <c r="E21" s="94">
        <v>1</v>
      </c>
      <c r="F21" s="93"/>
      <c r="G21" s="94">
        <v>1</v>
      </c>
      <c r="H21" s="93"/>
      <c r="I21" s="94">
        <v>0</v>
      </c>
      <c r="J21" s="93">
        <v>1</v>
      </c>
    </row>
    <row r="22" spans="1:10" s="51" customFormat="1" ht="15" customHeight="1">
      <c r="A22" s="58" t="s">
        <v>155</v>
      </c>
      <c r="B22" s="92">
        <v>696800</v>
      </c>
      <c r="C22" s="92">
        <v>0</v>
      </c>
      <c r="D22" s="93"/>
      <c r="E22" s="94">
        <v>1</v>
      </c>
      <c r="F22" s="93"/>
      <c r="G22" s="94">
        <v>0</v>
      </c>
      <c r="H22" s="93"/>
      <c r="I22" s="94">
        <v>0</v>
      </c>
      <c r="J22" s="93">
        <v>1</v>
      </c>
    </row>
    <row r="23" spans="1:10" s="51" customFormat="1" ht="15" customHeight="1">
      <c r="A23" s="58" t="s">
        <v>158</v>
      </c>
      <c r="B23" s="92">
        <f>SUM(B25:B29)</f>
        <v>693841</v>
      </c>
      <c r="C23" s="92">
        <f>SUM(C25:C29)</f>
        <v>0</v>
      </c>
      <c r="D23" s="93"/>
      <c r="E23" s="94">
        <f>SUM(E25:E29)</f>
        <v>0</v>
      </c>
      <c r="F23" s="93"/>
      <c r="G23" s="94">
        <f>SUM(G25:G29)</f>
        <v>0</v>
      </c>
      <c r="H23" s="93"/>
      <c r="I23" s="94">
        <f>SUM(I25:I29)</f>
        <v>0</v>
      </c>
      <c r="J23" s="93">
        <f>SUM(J25:J27)</f>
        <v>8</v>
      </c>
    </row>
    <row r="24" spans="1:10" s="51" customFormat="1" ht="4.5" customHeight="1">
      <c r="A24" s="58"/>
      <c r="B24" s="92"/>
      <c r="C24" s="92"/>
      <c r="D24" s="93"/>
      <c r="E24" s="94"/>
      <c r="F24" s="93"/>
      <c r="G24" s="94"/>
      <c r="H24" s="93"/>
      <c r="I24" s="141"/>
      <c r="J24" s="93"/>
    </row>
    <row r="25" spans="1:10" s="87" customFormat="1" ht="15" customHeight="1">
      <c r="A25" s="44" t="s">
        <v>86</v>
      </c>
      <c r="B25" s="177">
        <v>128820</v>
      </c>
      <c r="C25" s="92">
        <v>0</v>
      </c>
      <c r="D25" s="93"/>
      <c r="E25" s="94">
        <v>0</v>
      </c>
      <c r="F25" s="93"/>
      <c r="G25" s="94">
        <v>0</v>
      </c>
      <c r="H25" s="93"/>
      <c r="I25" s="94">
        <v>0</v>
      </c>
      <c r="J25" s="93">
        <v>0</v>
      </c>
    </row>
    <row r="26" spans="1:10" s="87" customFormat="1" ht="15" customHeight="1">
      <c r="A26" s="44" t="s">
        <v>49</v>
      </c>
      <c r="B26" s="177">
        <v>240000</v>
      </c>
      <c r="C26" s="92">
        <v>0</v>
      </c>
      <c r="D26" s="93"/>
      <c r="E26" s="94">
        <v>0</v>
      </c>
      <c r="F26" s="93"/>
      <c r="G26" s="94">
        <v>0</v>
      </c>
      <c r="H26" s="93"/>
      <c r="I26" s="94">
        <v>0</v>
      </c>
      <c r="J26" s="93">
        <v>0</v>
      </c>
    </row>
    <row r="27" spans="1:10" s="51" customFormat="1" ht="15" customHeight="1">
      <c r="A27" s="42" t="s">
        <v>131</v>
      </c>
      <c r="B27" s="104">
        <v>325021</v>
      </c>
      <c r="C27" s="104">
        <v>0</v>
      </c>
      <c r="D27" s="106"/>
      <c r="E27" s="107">
        <v>0</v>
      </c>
      <c r="F27" s="106"/>
      <c r="G27" s="107">
        <v>0</v>
      </c>
      <c r="H27" s="106"/>
      <c r="I27" s="107">
        <v>0</v>
      </c>
      <c r="J27" s="106">
        <v>8</v>
      </c>
    </row>
    <row r="28" spans="1:10" ht="15" customHeight="1" hidden="1">
      <c r="A28" s="44" t="s">
        <v>129</v>
      </c>
      <c r="B28" s="92">
        <v>0</v>
      </c>
      <c r="C28" s="92">
        <v>0</v>
      </c>
      <c r="D28" s="161"/>
      <c r="E28" s="94">
        <v>0</v>
      </c>
      <c r="F28" s="161"/>
      <c r="G28" s="94">
        <v>0</v>
      </c>
      <c r="H28" s="93"/>
      <c r="I28" s="94">
        <v>0</v>
      </c>
      <c r="J28" s="93">
        <v>0</v>
      </c>
    </row>
    <row r="29" spans="1:10" ht="15" customHeight="1" hidden="1">
      <c r="A29" s="42" t="s">
        <v>130</v>
      </c>
      <c r="B29" s="104">
        <v>0</v>
      </c>
      <c r="C29" s="104">
        <v>0</v>
      </c>
      <c r="D29" s="178"/>
      <c r="E29" s="107">
        <v>0</v>
      </c>
      <c r="F29" s="178"/>
      <c r="G29" s="107">
        <v>0</v>
      </c>
      <c r="H29" s="106"/>
      <c r="I29" s="107">
        <v>0</v>
      </c>
      <c r="J29" s="106">
        <v>0</v>
      </c>
    </row>
  </sheetData>
  <sheetProtection/>
  <mergeCells count="27">
    <mergeCell ref="H18:I18"/>
    <mergeCell ref="D19:E19"/>
    <mergeCell ref="F19:G19"/>
    <mergeCell ref="H19:I19"/>
    <mergeCell ref="D20:E20"/>
    <mergeCell ref="F20:G20"/>
    <mergeCell ref="H20:I20"/>
    <mergeCell ref="H17:I17"/>
    <mergeCell ref="H14:I14"/>
    <mergeCell ref="D2:F2"/>
    <mergeCell ref="D3:F3"/>
    <mergeCell ref="D6:F6"/>
    <mergeCell ref="F8:G8"/>
    <mergeCell ref="H8:I8"/>
    <mergeCell ref="H9:I9"/>
    <mergeCell ref="D8:E8"/>
    <mergeCell ref="D4:F4"/>
    <mergeCell ref="D5:F5"/>
    <mergeCell ref="D7:E7"/>
    <mergeCell ref="H15:I15"/>
    <mergeCell ref="H16:I16"/>
    <mergeCell ref="H13:I13"/>
    <mergeCell ref="H10:I10"/>
    <mergeCell ref="H11:I11"/>
    <mergeCell ref="F7:G7"/>
    <mergeCell ref="H7:I7"/>
    <mergeCell ref="H12:I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2:D12 D23 F23 F12:J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375" style="87" customWidth="1"/>
    <col min="4" max="4" width="6.25390625" style="87" customWidth="1"/>
    <col min="5" max="5" width="7.25390625" style="87" customWidth="1"/>
    <col min="6" max="6" width="6.25390625" style="87" customWidth="1"/>
    <col min="7" max="7" width="7.125" style="87" customWidth="1"/>
    <col min="8" max="8" width="6.25390625" style="87" customWidth="1"/>
    <col min="9" max="9" width="7.25390625" style="87" customWidth="1"/>
    <col min="10" max="10" width="17.625" style="87" customWidth="1"/>
    <col min="11" max="16384" width="8.875" style="5" customWidth="1"/>
  </cols>
  <sheetData>
    <row r="1" spans="1:10" ht="49.5" customHeight="1">
      <c r="A1" s="116" t="s">
        <v>136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3.5" customHeight="1" hidden="1">
      <c r="A2" s="163" t="s">
        <v>33</v>
      </c>
      <c r="B2" s="88">
        <v>746342</v>
      </c>
      <c r="C2" s="88">
        <v>5</v>
      </c>
      <c r="D2" s="240">
        <v>11</v>
      </c>
      <c r="E2" s="241"/>
      <c r="F2" s="242"/>
      <c r="G2" s="179"/>
      <c r="H2" s="180"/>
      <c r="I2" s="181">
        <v>0</v>
      </c>
      <c r="J2" s="182">
        <v>2</v>
      </c>
    </row>
    <row r="3" spans="1:10" s="4" customFormat="1" ht="13.5" customHeight="1" hidden="1">
      <c r="A3" s="58" t="s">
        <v>20</v>
      </c>
      <c r="B3" s="88">
        <v>502589</v>
      </c>
      <c r="C3" s="88">
        <v>4</v>
      </c>
      <c r="D3" s="232">
        <v>26</v>
      </c>
      <c r="E3" s="233"/>
      <c r="F3" s="234"/>
      <c r="G3" s="182"/>
      <c r="H3" s="82"/>
      <c r="I3" s="183">
        <v>2</v>
      </c>
      <c r="J3" s="182">
        <v>2</v>
      </c>
    </row>
    <row r="4" spans="1:10" s="4" customFormat="1" ht="13.5" customHeight="1" hidden="1">
      <c r="A4" s="58" t="s">
        <v>21</v>
      </c>
      <c r="B4" s="88">
        <v>440792</v>
      </c>
      <c r="C4" s="88">
        <v>1</v>
      </c>
      <c r="D4" s="232">
        <v>31</v>
      </c>
      <c r="E4" s="233"/>
      <c r="F4" s="234"/>
      <c r="G4" s="182"/>
      <c r="H4" s="82"/>
      <c r="I4" s="183">
        <v>0</v>
      </c>
      <c r="J4" s="182">
        <v>0</v>
      </c>
    </row>
    <row r="5" spans="1:10" s="4" customFormat="1" ht="13.5" customHeight="1" hidden="1">
      <c r="A5" s="58" t="s">
        <v>22</v>
      </c>
      <c r="B5" s="88">
        <v>87031</v>
      </c>
      <c r="C5" s="88">
        <v>3</v>
      </c>
      <c r="D5" s="232">
        <v>21</v>
      </c>
      <c r="E5" s="233"/>
      <c r="F5" s="234"/>
      <c r="G5" s="182"/>
      <c r="H5" s="82"/>
      <c r="I5" s="183">
        <v>1</v>
      </c>
      <c r="J5" s="182">
        <v>1</v>
      </c>
    </row>
    <row r="6" spans="1:10" s="4" customFormat="1" ht="12.75" customHeight="1" hidden="1">
      <c r="A6" s="58" t="s">
        <v>23</v>
      </c>
      <c r="B6" s="88">
        <v>99058</v>
      </c>
      <c r="C6" s="88">
        <v>0</v>
      </c>
      <c r="D6" s="232">
        <v>0</v>
      </c>
      <c r="E6" s="233"/>
      <c r="F6" s="234"/>
      <c r="G6" s="182"/>
      <c r="H6" s="82"/>
      <c r="I6" s="183">
        <v>2</v>
      </c>
      <c r="J6" s="182">
        <v>0</v>
      </c>
    </row>
    <row r="7" spans="1:10" s="4" customFormat="1" ht="15.75" customHeight="1">
      <c r="A7" s="139" t="s">
        <v>34</v>
      </c>
      <c r="B7" s="176" t="s">
        <v>54</v>
      </c>
      <c r="C7" s="53" t="s">
        <v>35</v>
      </c>
      <c r="D7" s="220" t="s">
        <v>36</v>
      </c>
      <c r="E7" s="221"/>
      <c r="F7" s="220" t="s">
        <v>37</v>
      </c>
      <c r="G7" s="221"/>
      <c r="H7" s="220" t="s">
        <v>38</v>
      </c>
      <c r="I7" s="221"/>
      <c r="J7" s="54" t="s">
        <v>0</v>
      </c>
    </row>
    <row r="8" spans="1:10" s="4" customFormat="1" ht="15.75" customHeight="1">
      <c r="A8" s="140" t="s">
        <v>18</v>
      </c>
      <c r="B8" s="55" t="s">
        <v>29</v>
      </c>
      <c r="C8" s="56" t="s">
        <v>30</v>
      </c>
      <c r="D8" s="218" t="s">
        <v>30</v>
      </c>
      <c r="E8" s="219"/>
      <c r="F8" s="218" t="s">
        <v>30</v>
      </c>
      <c r="G8" s="219"/>
      <c r="H8" s="218" t="s">
        <v>30</v>
      </c>
      <c r="I8" s="219"/>
      <c r="J8" s="57" t="s">
        <v>50</v>
      </c>
    </row>
    <row r="9" spans="1:10" s="4" customFormat="1" ht="13.5" customHeight="1" hidden="1">
      <c r="A9" s="58" t="s">
        <v>51</v>
      </c>
      <c r="B9" s="63">
        <v>669723</v>
      </c>
      <c r="C9" s="63">
        <v>4</v>
      </c>
      <c r="D9" s="64"/>
      <c r="E9" s="66">
        <v>1</v>
      </c>
      <c r="F9" s="64"/>
      <c r="G9" s="66">
        <v>3</v>
      </c>
      <c r="H9" s="212">
        <v>6</v>
      </c>
      <c r="I9" s="214"/>
      <c r="J9" s="64">
        <v>0</v>
      </c>
    </row>
    <row r="10" spans="1:10" s="4" customFormat="1" ht="13.5" customHeight="1" hidden="1">
      <c r="A10" s="58" t="s">
        <v>57</v>
      </c>
      <c r="B10" s="63">
        <v>278468</v>
      </c>
      <c r="C10" s="63">
        <v>4</v>
      </c>
      <c r="D10" s="64"/>
      <c r="E10" s="66">
        <v>2</v>
      </c>
      <c r="F10" s="64"/>
      <c r="G10" s="66">
        <v>1</v>
      </c>
      <c r="H10" s="212">
        <v>0</v>
      </c>
      <c r="I10" s="214"/>
      <c r="J10" s="64">
        <v>0</v>
      </c>
    </row>
    <row r="11" spans="1:10" s="4" customFormat="1" ht="15" customHeight="1" hidden="1">
      <c r="A11" s="58" t="s">
        <v>97</v>
      </c>
      <c r="B11" s="92">
        <v>512600</v>
      </c>
      <c r="C11" s="92">
        <v>7</v>
      </c>
      <c r="D11" s="93"/>
      <c r="E11" s="94">
        <v>3</v>
      </c>
      <c r="F11" s="93"/>
      <c r="G11" s="94">
        <v>0</v>
      </c>
      <c r="H11" s="224">
        <f>SUM(H27:I33)</f>
        <v>0</v>
      </c>
      <c r="I11" s="225"/>
      <c r="J11" s="93">
        <f>SUM(J27:J33)</f>
        <v>0</v>
      </c>
    </row>
    <row r="12" spans="1:11" s="4" customFormat="1" ht="15" customHeight="1" hidden="1">
      <c r="A12" s="58" t="s">
        <v>98</v>
      </c>
      <c r="B12" s="92">
        <v>519075</v>
      </c>
      <c r="C12" s="92">
        <v>1</v>
      </c>
      <c r="D12" s="93"/>
      <c r="E12" s="94">
        <v>0</v>
      </c>
      <c r="F12" s="93"/>
      <c r="G12" s="94">
        <v>21</v>
      </c>
      <c r="H12" s="93"/>
      <c r="I12" s="94">
        <v>0</v>
      </c>
      <c r="J12" s="93">
        <v>0</v>
      </c>
      <c r="K12" s="3"/>
    </row>
    <row r="13" spans="1:11" s="4" customFormat="1" ht="15" customHeight="1" hidden="1">
      <c r="A13" s="58" t="s">
        <v>99</v>
      </c>
      <c r="B13" s="92">
        <v>537715</v>
      </c>
      <c r="C13" s="92">
        <v>9</v>
      </c>
      <c r="D13" s="93"/>
      <c r="E13" s="94">
        <v>2</v>
      </c>
      <c r="F13" s="93" t="s">
        <v>85</v>
      </c>
      <c r="G13" s="94">
        <v>0</v>
      </c>
      <c r="H13" s="93"/>
      <c r="I13" s="94">
        <v>0</v>
      </c>
      <c r="J13" s="93">
        <v>0</v>
      </c>
      <c r="K13" s="3"/>
    </row>
    <row r="14" spans="1:11" s="4" customFormat="1" ht="15" customHeight="1" hidden="1">
      <c r="A14" s="58" t="s">
        <v>100</v>
      </c>
      <c r="B14" s="92">
        <v>529200</v>
      </c>
      <c r="C14" s="92">
        <v>0</v>
      </c>
      <c r="D14" s="93"/>
      <c r="E14" s="94">
        <v>0</v>
      </c>
      <c r="F14" s="93" t="s">
        <v>85</v>
      </c>
      <c r="G14" s="94">
        <v>0</v>
      </c>
      <c r="H14" s="93"/>
      <c r="I14" s="94">
        <v>0</v>
      </c>
      <c r="J14" s="93">
        <v>0</v>
      </c>
      <c r="K14" s="3"/>
    </row>
    <row r="15" spans="1:11" s="4" customFormat="1" ht="15" customHeight="1" hidden="1">
      <c r="A15" s="58" t="s">
        <v>109</v>
      </c>
      <c r="B15" s="92">
        <v>495000</v>
      </c>
      <c r="C15" s="92">
        <v>0</v>
      </c>
      <c r="D15" s="93"/>
      <c r="E15" s="94">
        <v>0</v>
      </c>
      <c r="F15" s="93" t="s">
        <v>85</v>
      </c>
      <c r="G15" s="94">
        <v>0</v>
      </c>
      <c r="H15" s="93"/>
      <c r="I15" s="94">
        <v>0</v>
      </c>
      <c r="J15" s="93">
        <v>1</v>
      </c>
      <c r="K15" s="3"/>
    </row>
    <row r="16" spans="1:11" s="4" customFormat="1" ht="15" customHeight="1" hidden="1">
      <c r="A16" s="58" t="s">
        <v>104</v>
      </c>
      <c r="B16" s="92">
        <v>567069</v>
      </c>
      <c r="C16" s="92">
        <v>0</v>
      </c>
      <c r="D16" s="93"/>
      <c r="E16" s="94">
        <v>0</v>
      </c>
      <c r="F16" s="93" t="s">
        <v>85</v>
      </c>
      <c r="G16" s="94">
        <v>0</v>
      </c>
      <c r="H16" s="93"/>
      <c r="I16" s="94">
        <v>0</v>
      </c>
      <c r="J16" s="93">
        <v>0</v>
      </c>
      <c r="K16" s="3"/>
    </row>
    <row r="17" spans="1:11" s="4" customFormat="1" ht="15" customHeight="1">
      <c r="A17" s="58" t="s">
        <v>120</v>
      </c>
      <c r="B17" s="92">
        <v>423237</v>
      </c>
      <c r="C17" s="92">
        <v>0</v>
      </c>
      <c r="D17" s="93"/>
      <c r="E17" s="94">
        <v>0</v>
      </c>
      <c r="F17" s="93" t="s">
        <v>85</v>
      </c>
      <c r="G17" s="94">
        <v>0</v>
      </c>
      <c r="H17" s="93"/>
      <c r="I17" s="94">
        <v>0</v>
      </c>
      <c r="J17" s="93">
        <v>0</v>
      </c>
      <c r="K17" s="3"/>
    </row>
    <row r="18" spans="1:11" s="4" customFormat="1" ht="15" customHeight="1">
      <c r="A18" s="58" t="s">
        <v>149</v>
      </c>
      <c r="B18" s="92">
        <v>921102</v>
      </c>
      <c r="C18" s="92">
        <v>0</v>
      </c>
      <c r="D18" s="93"/>
      <c r="E18" s="94">
        <v>0</v>
      </c>
      <c r="F18" s="93" t="s">
        <v>85</v>
      </c>
      <c r="G18" s="94">
        <v>0</v>
      </c>
      <c r="H18" s="93"/>
      <c r="I18" s="94">
        <v>0</v>
      </c>
      <c r="J18" s="93">
        <v>0</v>
      </c>
      <c r="K18" s="3"/>
    </row>
    <row r="19" spans="1:11" s="69" customFormat="1" ht="15.75" customHeight="1">
      <c r="A19" s="139" t="s">
        <v>19</v>
      </c>
      <c r="B19" s="52" t="s">
        <v>152</v>
      </c>
      <c r="C19" s="53" t="s">
        <v>1</v>
      </c>
      <c r="D19" s="220" t="s">
        <v>24</v>
      </c>
      <c r="E19" s="221"/>
      <c r="F19" s="220" t="s">
        <v>25</v>
      </c>
      <c r="G19" s="221"/>
      <c r="H19" s="220" t="s">
        <v>26</v>
      </c>
      <c r="I19" s="221"/>
      <c r="J19" s="54" t="s">
        <v>0</v>
      </c>
      <c r="K19" s="71"/>
    </row>
    <row r="20" spans="1:11" s="69" customFormat="1" ht="15.75" customHeight="1">
      <c r="A20" s="140" t="s">
        <v>18</v>
      </c>
      <c r="B20" s="55" t="s">
        <v>27</v>
      </c>
      <c r="C20" s="56" t="s">
        <v>30</v>
      </c>
      <c r="D20" s="218" t="s">
        <v>30</v>
      </c>
      <c r="E20" s="219"/>
      <c r="F20" s="218" t="s">
        <v>30</v>
      </c>
      <c r="G20" s="219"/>
      <c r="H20" s="218" t="s">
        <v>30</v>
      </c>
      <c r="I20" s="219"/>
      <c r="J20" s="57" t="s">
        <v>30</v>
      </c>
      <c r="K20" s="71"/>
    </row>
    <row r="21" spans="1:11" s="69" customFormat="1" ht="15" customHeight="1">
      <c r="A21" s="58" t="s">
        <v>148</v>
      </c>
      <c r="B21" s="92">
        <v>956818</v>
      </c>
      <c r="C21" s="92">
        <v>0</v>
      </c>
      <c r="D21" s="93"/>
      <c r="E21" s="94">
        <v>0</v>
      </c>
      <c r="F21" s="93"/>
      <c r="G21" s="94">
        <v>0</v>
      </c>
      <c r="H21" s="93"/>
      <c r="I21" s="94">
        <v>0</v>
      </c>
      <c r="J21" s="93">
        <v>0</v>
      </c>
      <c r="K21" s="71"/>
    </row>
    <row r="22" spans="1:11" s="69" customFormat="1" ht="15" customHeight="1">
      <c r="A22" s="58" t="s">
        <v>155</v>
      </c>
      <c r="B22" s="92">
        <v>1915100</v>
      </c>
      <c r="C22" s="92">
        <v>0</v>
      </c>
      <c r="D22" s="93"/>
      <c r="E22" s="94">
        <v>0</v>
      </c>
      <c r="F22" s="93"/>
      <c r="G22" s="94">
        <v>0</v>
      </c>
      <c r="H22" s="93"/>
      <c r="I22" s="94">
        <v>0</v>
      </c>
      <c r="J22" s="93">
        <v>0</v>
      </c>
      <c r="K22" s="71"/>
    </row>
    <row r="23" spans="1:11" s="69" customFormat="1" ht="15" customHeight="1">
      <c r="A23" s="58" t="s">
        <v>158</v>
      </c>
      <c r="B23" s="92">
        <f>SUM(B25:B33)</f>
        <v>2310900</v>
      </c>
      <c r="C23" s="92">
        <f>SUM(C25:C33)</f>
        <v>0</v>
      </c>
      <c r="D23" s="93"/>
      <c r="E23" s="94">
        <f>SUM(E25:E33)</f>
        <v>0</v>
      </c>
      <c r="F23" s="93"/>
      <c r="G23" s="94">
        <f>SUM(G25:G33)</f>
        <v>0</v>
      </c>
      <c r="H23" s="93"/>
      <c r="I23" s="94">
        <f>SUM(I25:I33)</f>
        <v>0</v>
      </c>
      <c r="J23" s="93">
        <f>SUM(J25:J33)</f>
        <v>0</v>
      </c>
      <c r="K23" s="71"/>
    </row>
    <row r="24" spans="1:11" s="69" customFormat="1" ht="8.25" customHeight="1">
      <c r="A24" s="58"/>
      <c r="B24" s="137"/>
      <c r="C24" s="92"/>
      <c r="D24" s="93"/>
      <c r="E24" s="94"/>
      <c r="F24" s="93"/>
      <c r="G24" s="94"/>
      <c r="H24" s="93"/>
      <c r="I24" s="94"/>
      <c r="J24" s="93"/>
      <c r="K24" s="71"/>
    </row>
    <row r="25" spans="1:10" s="69" customFormat="1" ht="15" customHeight="1">
      <c r="A25" s="45" t="s">
        <v>68</v>
      </c>
      <c r="B25" s="177">
        <v>998800</v>
      </c>
      <c r="C25" s="92">
        <v>0</v>
      </c>
      <c r="D25" s="93"/>
      <c r="E25" s="94">
        <v>0</v>
      </c>
      <c r="F25" s="93"/>
      <c r="G25" s="94">
        <v>0</v>
      </c>
      <c r="H25" s="93"/>
      <c r="I25" s="94">
        <v>0</v>
      </c>
      <c r="J25" s="93">
        <v>0</v>
      </c>
    </row>
    <row r="26" spans="1:10" s="69" customFormat="1" ht="15" customHeight="1" hidden="1">
      <c r="A26" s="45" t="s">
        <v>69</v>
      </c>
      <c r="B26" s="92">
        <v>0</v>
      </c>
      <c r="C26" s="92">
        <v>0</v>
      </c>
      <c r="D26" s="93"/>
      <c r="E26" s="94">
        <v>0</v>
      </c>
      <c r="F26" s="93"/>
      <c r="G26" s="94">
        <v>0</v>
      </c>
      <c r="H26" s="93"/>
      <c r="I26" s="94">
        <v>0</v>
      </c>
      <c r="J26" s="93">
        <v>0</v>
      </c>
    </row>
    <row r="27" spans="1:10" s="69" customFormat="1" ht="15" customHeight="1">
      <c r="A27" s="45" t="s">
        <v>43</v>
      </c>
      <c r="B27" s="177">
        <v>1156100</v>
      </c>
      <c r="C27" s="92">
        <v>0</v>
      </c>
      <c r="D27" s="230">
        <v>0</v>
      </c>
      <c r="E27" s="237"/>
      <c r="F27" s="184"/>
      <c r="G27" s="94">
        <v>0</v>
      </c>
      <c r="H27" s="230">
        <v>0</v>
      </c>
      <c r="I27" s="231"/>
      <c r="J27" s="184">
        <v>0</v>
      </c>
    </row>
    <row r="28" spans="1:13" s="69" customFormat="1" ht="15" customHeight="1" hidden="1">
      <c r="A28" s="45" t="s">
        <v>67</v>
      </c>
      <c r="B28" s="108">
        <v>0</v>
      </c>
      <c r="C28" s="92">
        <v>0</v>
      </c>
      <c r="D28" s="230">
        <v>0</v>
      </c>
      <c r="E28" s="237"/>
      <c r="F28" s="184"/>
      <c r="G28" s="94">
        <v>0</v>
      </c>
      <c r="H28" s="230">
        <v>0</v>
      </c>
      <c r="I28" s="237"/>
      <c r="J28" s="184">
        <v>0</v>
      </c>
      <c r="M28" s="83"/>
    </row>
    <row r="29" spans="1:13" s="69" customFormat="1" ht="15" customHeight="1" hidden="1">
      <c r="A29" s="45" t="s">
        <v>66</v>
      </c>
      <c r="B29" s="108">
        <v>0</v>
      </c>
      <c r="C29" s="92"/>
      <c r="D29" s="184"/>
      <c r="E29" s="185"/>
      <c r="F29" s="184"/>
      <c r="G29" s="94">
        <v>0</v>
      </c>
      <c r="H29" s="184"/>
      <c r="I29" s="185"/>
      <c r="J29" s="184"/>
      <c r="M29" s="51">
        <f>70453+53802+31600</f>
        <v>155855</v>
      </c>
    </row>
    <row r="30" spans="1:10" s="69" customFormat="1" ht="15" customHeight="1">
      <c r="A30" s="46" t="s">
        <v>44</v>
      </c>
      <c r="B30" s="110">
        <v>156000</v>
      </c>
      <c r="C30" s="104">
        <v>0</v>
      </c>
      <c r="D30" s="238">
        <v>0</v>
      </c>
      <c r="E30" s="239"/>
      <c r="F30" s="187"/>
      <c r="G30" s="107">
        <v>0</v>
      </c>
      <c r="H30" s="238">
        <v>0</v>
      </c>
      <c r="I30" s="239"/>
      <c r="J30" s="187">
        <v>0</v>
      </c>
    </row>
    <row r="31" spans="1:10" s="4" customFormat="1" ht="15" customHeight="1" hidden="1">
      <c r="A31" s="46" t="s">
        <v>80</v>
      </c>
      <c r="B31" s="110">
        <v>0</v>
      </c>
      <c r="C31" s="104">
        <v>0</v>
      </c>
      <c r="D31" s="238">
        <v>0</v>
      </c>
      <c r="E31" s="239"/>
      <c r="F31" s="187"/>
      <c r="G31" s="107">
        <v>0</v>
      </c>
      <c r="H31" s="238">
        <v>0</v>
      </c>
      <c r="I31" s="239"/>
      <c r="J31" s="187">
        <v>0</v>
      </c>
    </row>
    <row r="32" spans="1:10" s="4" customFormat="1" ht="13.5" customHeight="1" hidden="1">
      <c r="A32" s="45" t="s">
        <v>71</v>
      </c>
      <c r="B32" s="88">
        <v>0</v>
      </c>
      <c r="C32" s="63">
        <v>0</v>
      </c>
      <c r="D32" s="182"/>
      <c r="E32" s="66">
        <v>0</v>
      </c>
      <c r="F32" s="182"/>
      <c r="G32" s="66">
        <v>0</v>
      </c>
      <c r="H32" s="232">
        <v>0</v>
      </c>
      <c r="I32" s="234"/>
      <c r="J32" s="182">
        <v>0</v>
      </c>
    </row>
    <row r="33" spans="1:10" s="4" customFormat="1" ht="13.5" customHeight="1" hidden="1">
      <c r="A33" s="46" t="s">
        <v>70</v>
      </c>
      <c r="B33" s="188">
        <v>0</v>
      </c>
      <c r="C33" s="189">
        <v>0</v>
      </c>
      <c r="D33" s="235">
        <v>0</v>
      </c>
      <c r="E33" s="236"/>
      <c r="F33" s="190"/>
      <c r="G33" s="191">
        <v>0</v>
      </c>
      <c r="H33" s="235">
        <v>0</v>
      </c>
      <c r="I33" s="236"/>
      <c r="J33" s="190">
        <v>0</v>
      </c>
    </row>
    <row r="34" spans="1:9" ht="14.25" customHeight="1" hidden="1">
      <c r="A34" s="51" t="s">
        <v>62</v>
      </c>
      <c r="C34" s="161"/>
      <c r="D34" s="192"/>
      <c r="E34" s="161"/>
      <c r="F34" s="192"/>
      <c r="G34" s="161"/>
      <c r="H34" s="161"/>
      <c r="I34" s="161"/>
    </row>
    <row r="35" spans="3:9" ht="16.5">
      <c r="C35" s="161"/>
      <c r="D35" s="192"/>
      <c r="E35" s="161"/>
      <c r="F35" s="192"/>
      <c r="G35" s="161"/>
      <c r="H35" s="161"/>
      <c r="I35" s="161"/>
    </row>
    <row r="36" spans="3:9" ht="16.5">
      <c r="C36" s="161"/>
      <c r="D36" s="192"/>
      <c r="E36" s="161"/>
      <c r="F36" s="192"/>
      <c r="G36" s="161"/>
      <c r="H36" s="161"/>
      <c r="I36" s="161"/>
    </row>
    <row r="37" spans="3:9" ht="16.5">
      <c r="C37" s="161"/>
      <c r="D37" s="192"/>
      <c r="E37" s="161"/>
      <c r="F37" s="192"/>
      <c r="G37" s="161"/>
      <c r="H37" s="161"/>
      <c r="I37" s="161"/>
    </row>
    <row r="38" spans="3:9" ht="16.5">
      <c r="C38" s="161"/>
      <c r="D38" s="192"/>
      <c r="E38" s="161"/>
      <c r="F38" s="192"/>
      <c r="G38" s="161"/>
      <c r="H38" s="161"/>
      <c r="I38" s="161"/>
    </row>
    <row r="39" spans="3:9" ht="16.5">
      <c r="C39" s="161"/>
      <c r="D39" s="192"/>
      <c r="E39" s="161"/>
      <c r="F39" s="192"/>
      <c r="G39" s="161"/>
      <c r="H39" s="161"/>
      <c r="I39" s="161"/>
    </row>
    <row r="40" spans="3:9" ht="16.5">
      <c r="C40" s="161"/>
      <c r="D40" s="161"/>
      <c r="E40" s="161"/>
      <c r="F40" s="161"/>
      <c r="G40" s="161"/>
      <c r="H40" s="161"/>
      <c r="I40" s="161"/>
    </row>
  </sheetData>
  <sheetProtection/>
  <mergeCells count="31">
    <mergeCell ref="D20:E20"/>
    <mergeCell ref="D31:E31"/>
    <mergeCell ref="H32:I32"/>
    <mergeCell ref="D30:E30"/>
    <mergeCell ref="D2:F2"/>
    <mergeCell ref="D19:E19"/>
    <mergeCell ref="H8:I8"/>
    <mergeCell ref="H9:I9"/>
    <mergeCell ref="D8:E8"/>
    <mergeCell ref="H31:I31"/>
    <mergeCell ref="H28:I28"/>
    <mergeCell ref="D6:F6"/>
    <mergeCell ref="H33:I33"/>
    <mergeCell ref="H11:I11"/>
    <mergeCell ref="D33:E33"/>
    <mergeCell ref="D28:E28"/>
    <mergeCell ref="H30:I30"/>
    <mergeCell ref="F7:G7"/>
    <mergeCell ref="F20:G20"/>
    <mergeCell ref="F8:G8"/>
    <mergeCell ref="D27:E27"/>
    <mergeCell ref="D7:E7"/>
    <mergeCell ref="H27:I27"/>
    <mergeCell ref="D3:F3"/>
    <mergeCell ref="D4:F4"/>
    <mergeCell ref="D5:F5"/>
    <mergeCell ref="H7:I7"/>
    <mergeCell ref="H10:I10"/>
    <mergeCell ref="H20:I20"/>
    <mergeCell ref="F19:G19"/>
    <mergeCell ref="H19:I19"/>
  </mergeCells>
  <printOptions horizontalCentered="1"/>
  <pageMargins left="0.7480314960629921" right="0.7480314960629921" top="4.133858267716536" bottom="0.5905511811023623" header="0.5118110236220472" footer="0.5118110236220472"/>
  <pageSetup horizontalDpi="600" verticalDpi="600" orientation="landscape" paperSize="9" r:id="rId1"/>
  <ignoredErrors>
    <ignoredError sqref="J11:J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51" customWidth="1"/>
    <col min="3" max="3" width="15.50390625" style="51" customWidth="1"/>
    <col min="4" max="4" width="6.25390625" style="51" customWidth="1"/>
    <col min="5" max="5" width="7.125" style="51" customWidth="1"/>
    <col min="6" max="6" width="6.25390625" style="51" customWidth="1"/>
    <col min="7" max="7" width="6.875" style="51" customWidth="1"/>
    <col min="8" max="8" width="6.25390625" style="51" customWidth="1"/>
    <col min="9" max="9" width="7.375" style="51" customWidth="1"/>
    <col min="10" max="10" width="17.625" style="51" customWidth="1"/>
    <col min="11" max="11" width="8.875" style="1" customWidth="1"/>
    <col min="12" max="12" width="11.875" style="1" customWidth="1"/>
    <col min="13" max="16384" width="8.875" style="1" customWidth="1"/>
  </cols>
  <sheetData>
    <row r="1" spans="1:10" ht="45.75" customHeight="1">
      <c r="A1" s="116" t="s">
        <v>137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4" customFormat="1" ht="15.75" customHeight="1">
      <c r="A2" s="142" t="s">
        <v>19</v>
      </c>
      <c r="B2" s="176" t="s">
        <v>54</v>
      </c>
      <c r="C2" s="143" t="s">
        <v>1</v>
      </c>
      <c r="D2" s="226" t="s">
        <v>24</v>
      </c>
      <c r="E2" s="244"/>
      <c r="F2" s="226" t="s">
        <v>25</v>
      </c>
      <c r="G2" s="244"/>
      <c r="H2" s="226" t="s">
        <v>26</v>
      </c>
      <c r="I2" s="244"/>
      <c r="J2" s="144" t="s">
        <v>0</v>
      </c>
    </row>
    <row r="3" spans="1:10" s="4" customFormat="1" ht="15.75" customHeight="1">
      <c r="A3" s="145" t="s">
        <v>18</v>
      </c>
      <c r="B3" s="146" t="s">
        <v>74</v>
      </c>
      <c r="C3" s="147" t="s">
        <v>75</v>
      </c>
      <c r="D3" s="245" t="s">
        <v>75</v>
      </c>
      <c r="E3" s="246"/>
      <c r="F3" s="245" t="s">
        <v>75</v>
      </c>
      <c r="G3" s="246"/>
      <c r="H3" s="245" t="s">
        <v>75</v>
      </c>
      <c r="I3" s="246"/>
      <c r="J3" s="148" t="s">
        <v>75</v>
      </c>
    </row>
    <row r="4" spans="1:10" s="4" customFormat="1" ht="12.75" customHeight="1" hidden="1">
      <c r="A4" s="58" t="s">
        <v>51</v>
      </c>
      <c r="B4" s="63">
        <v>335982</v>
      </c>
      <c r="C4" s="63">
        <v>1</v>
      </c>
      <c r="D4" s="64"/>
      <c r="E4" s="66">
        <v>3</v>
      </c>
      <c r="F4" s="64"/>
      <c r="G4" s="66">
        <v>11</v>
      </c>
      <c r="H4" s="212">
        <v>2</v>
      </c>
      <c r="I4" s="243"/>
      <c r="J4" s="64">
        <v>0</v>
      </c>
    </row>
    <row r="5" spans="1:10" s="4" customFormat="1" ht="12.75" customHeight="1" hidden="1">
      <c r="A5" s="58" t="s">
        <v>76</v>
      </c>
      <c r="B5" s="63">
        <v>2814625</v>
      </c>
      <c r="C5" s="63">
        <v>4</v>
      </c>
      <c r="D5" s="64"/>
      <c r="E5" s="66">
        <v>0</v>
      </c>
      <c r="F5" s="64"/>
      <c r="G5" s="66">
        <v>3</v>
      </c>
      <c r="H5" s="64"/>
      <c r="I5" s="66">
        <v>0</v>
      </c>
      <c r="J5" s="64">
        <v>1</v>
      </c>
    </row>
    <row r="6" spans="1:10" s="4" customFormat="1" ht="15" customHeight="1" hidden="1">
      <c r="A6" s="58" t="s">
        <v>97</v>
      </c>
      <c r="B6" s="92">
        <v>681800</v>
      </c>
      <c r="C6" s="92">
        <v>1</v>
      </c>
      <c r="D6" s="93"/>
      <c r="E6" s="94">
        <v>4</v>
      </c>
      <c r="F6" s="93"/>
      <c r="G6" s="94">
        <v>5</v>
      </c>
      <c r="H6" s="93"/>
      <c r="I6" s="94">
        <v>2</v>
      </c>
      <c r="J6" s="93">
        <v>0</v>
      </c>
    </row>
    <row r="7" spans="1:10" s="4" customFormat="1" ht="15" customHeight="1" hidden="1">
      <c r="A7" s="58" t="s">
        <v>98</v>
      </c>
      <c r="B7" s="92">
        <v>199000</v>
      </c>
      <c r="C7" s="92">
        <v>5</v>
      </c>
      <c r="D7" s="93"/>
      <c r="E7" s="94">
        <v>0</v>
      </c>
      <c r="F7" s="93"/>
      <c r="G7" s="94">
        <v>6</v>
      </c>
      <c r="H7" s="93"/>
      <c r="I7" s="94">
        <v>0</v>
      </c>
      <c r="J7" s="93">
        <v>0</v>
      </c>
    </row>
    <row r="8" spans="1:10" s="4" customFormat="1" ht="15" customHeight="1" hidden="1">
      <c r="A8" s="58" t="s">
        <v>99</v>
      </c>
      <c r="B8" s="92">
        <v>671600</v>
      </c>
      <c r="C8" s="92">
        <v>0</v>
      </c>
      <c r="D8" s="93"/>
      <c r="E8" s="94">
        <v>0</v>
      </c>
      <c r="F8" s="93"/>
      <c r="G8" s="94">
        <v>0</v>
      </c>
      <c r="H8" s="93"/>
      <c r="I8" s="94">
        <v>0</v>
      </c>
      <c r="J8" s="93">
        <v>0</v>
      </c>
    </row>
    <row r="9" spans="1:10" s="4" customFormat="1" ht="15" customHeight="1" hidden="1">
      <c r="A9" s="58" t="s">
        <v>100</v>
      </c>
      <c r="B9" s="92">
        <v>1219200</v>
      </c>
      <c r="C9" s="92">
        <v>0</v>
      </c>
      <c r="D9" s="93"/>
      <c r="E9" s="94">
        <v>0</v>
      </c>
      <c r="F9" s="93"/>
      <c r="G9" s="94">
        <v>0</v>
      </c>
      <c r="H9" s="93"/>
      <c r="I9" s="94">
        <v>0</v>
      </c>
      <c r="J9" s="93">
        <v>0</v>
      </c>
    </row>
    <row r="10" spans="1:10" s="4" customFormat="1" ht="15" customHeight="1" hidden="1">
      <c r="A10" s="58" t="s">
        <v>109</v>
      </c>
      <c r="B10" s="92">
        <v>1050877</v>
      </c>
      <c r="C10" s="92">
        <v>0</v>
      </c>
      <c r="D10" s="93"/>
      <c r="E10" s="94">
        <v>0</v>
      </c>
      <c r="F10" s="93"/>
      <c r="G10" s="94">
        <v>1</v>
      </c>
      <c r="H10" s="93"/>
      <c r="I10" s="94">
        <v>1</v>
      </c>
      <c r="J10" s="93">
        <v>1</v>
      </c>
    </row>
    <row r="11" spans="1:10" s="4" customFormat="1" ht="15" customHeight="1" hidden="1">
      <c r="A11" s="58" t="s">
        <v>104</v>
      </c>
      <c r="B11" s="92">
        <v>1350825</v>
      </c>
      <c r="C11" s="92">
        <v>0</v>
      </c>
      <c r="D11" s="93"/>
      <c r="E11" s="94">
        <v>0</v>
      </c>
      <c r="F11" s="93"/>
      <c r="G11" s="94">
        <v>2</v>
      </c>
      <c r="H11" s="93"/>
      <c r="I11" s="94">
        <v>7</v>
      </c>
      <c r="J11" s="93">
        <v>0</v>
      </c>
    </row>
    <row r="12" spans="1:10" s="4" customFormat="1" ht="15" customHeight="1">
      <c r="A12" s="58" t="s">
        <v>120</v>
      </c>
      <c r="B12" s="92">
        <v>1677127</v>
      </c>
      <c r="C12" s="92">
        <v>6</v>
      </c>
      <c r="D12" s="93"/>
      <c r="E12" s="94">
        <v>3</v>
      </c>
      <c r="F12" s="93"/>
      <c r="G12" s="94">
        <v>1</v>
      </c>
      <c r="H12" s="93"/>
      <c r="I12" s="94">
        <v>0</v>
      </c>
      <c r="J12" s="93">
        <v>0</v>
      </c>
    </row>
    <row r="13" spans="1:10" s="4" customFormat="1" ht="15" customHeight="1">
      <c r="A13" s="58" t="s">
        <v>149</v>
      </c>
      <c r="B13" s="92">
        <v>2044600</v>
      </c>
      <c r="C13" s="92">
        <v>0</v>
      </c>
      <c r="D13" s="93"/>
      <c r="E13" s="94">
        <v>2</v>
      </c>
      <c r="F13" s="93"/>
      <c r="G13" s="94">
        <v>1</v>
      </c>
      <c r="H13" s="93"/>
      <c r="I13" s="94">
        <v>0</v>
      </c>
      <c r="J13" s="93">
        <v>0</v>
      </c>
    </row>
    <row r="14" spans="1:10" s="69" customFormat="1" ht="15" customHeight="1">
      <c r="A14" s="142" t="s">
        <v>19</v>
      </c>
      <c r="B14" s="52" t="s">
        <v>152</v>
      </c>
      <c r="C14" s="143" t="s">
        <v>1</v>
      </c>
      <c r="D14" s="226" t="s">
        <v>24</v>
      </c>
      <c r="E14" s="244"/>
      <c r="F14" s="226" t="s">
        <v>25</v>
      </c>
      <c r="G14" s="244"/>
      <c r="H14" s="226" t="s">
        <v>26</v>
      </c>
      <c r="I14" s="244"/>
      <c r="J14" s="144" t="s">
        <v>0</v>
      </c>
    </row>
    <row r="15" spans="1:10" s="69" customFormat="1" ht="15" customHeight="1">
      <c r="A15" s="145" t="s">
        <v>18</v>
      </c>
      <c r="B15" s="146" t="s">
        <v>27</v>
      </c>
      <c r="C15" s="147" t="s">
        <v>30</v>
      </c>
      <c r="D15" s="245" t="s">
        <v>30</v>
      </c>
      <c r="E15" s="246"/>
      <c r="F15" s="245" t="s">
        <v>30</v>
      </c>
      <c r="G15" s="246"/>
      <c r="H15" s="245" t="s">
        <v>30</v>
      </c>
      <c r="I15" s="246"/>
      <c r="J15" s="148" t="s">
        <v>30</v>
      </c>
    </row>
    <row r="16" spans="1:10" s="69" customFormat="1" ht="15" customHeight="1">
      <c r="A16" s="58" t="s">
        <v>148</v>
      </c>
      <c r="B16" s="92">
        <v>2896989</v>
      </c>
      <c r="C16" s="92">
        <v>1</v>
      </c>
      <c r="D16" s="93"/>
      <c r="E16" s="94">
        <v>2</v>
      </c>
      <c r="F16" s="93"/>
      <c r="G16" s="94">
        <v>2</v>
      </c>
      <c r="H16" s="93"/>
      <c r="I16" s="94">
        <v>0</v>
      </c>
      <c r="J16" s="93">
        <v>1</v>
      </c>
    </row>
    <row r="17" spans="1:10" s="69" customFormat="1" ht="15" customHeight="1">
      <c r="A17" s="58" t="s">
        <v>155</v>
      </c>
      <c r="B17" s="92">
        <v>2665200</v>
      </c>
      <c r="C17" s="92">
        <v>1</v>
      </c>
      <c r="D17" s="93"/>
      <c r="E17" s="94">
        <v>2</v>
      </c>
      <c r="F17" s="93"/>
      <c r="G17" s="94">
        <v>0</v>
      </c>
      <c r="H17" s="93"/>
      <c r="I17" s="94">
        <v>0</v>
      </c>
      <c r="J17" s="93">
        <v>2</v>
      </c>
    </row>
    <row r="18" spans="1:10" s="69" customFormat="1" ht="15" customHeight="1">
      <c r="A18" s="58" t="s">
        <v>158</v>
      </c>
      <c r="B18" s="92">
        <f>SUM(B20:B25)</f>
        <v>3316500</v>
      </c>
      <c r="C18" s="92">
        <f>SUM(C20:C25)</f>
        <v>0</v>
      </c>
      <c r="D18" s="93"/>
      <c r="E18" s="94">
        <f>SUM(E20:E25)</f>
        <v>2</v>
      </c>
      <c r="F18" s="93"/>
      <c r="G18" s="94">
        <f>SUM(G20:G25)</f>
        <v>1</v>
      </c>
      <c r="H18" s="93"/>
      <c r="I18" s="94">
        <f>SUM(I20:I25)</f>
        <v>2</v>
      </c>
      <c r="J18" s="93">
        <f>SUM(J20:J25)</f>
        <v>3</v>
      </c>
    </row>
    <row r="19" spans="1:10" s="51" customFormat="1" ht="5.25" customHeight="1">
      <c r="A19" s="138"/>
      <c r="B19" s="130"/>
      <c r="C19" s="130"/>
      <c r="D19" s="149"/>
      <c r="E19" s="150"/>
      <c r="F19" s="149"/>
      <c r="G19" s="150"/>
      <c r="H19" s="151"/>
      <c r="I19" s="152"/>
      <c r="J19" s="149"/>
    </row>
    <row r="20" spans="1:10" s="69" customFormat="1" ht="15" customHeight="1">
      <c r="A20" s="45" t="s">
        <v>77</v>
      </c>
      <c r="B20" s="193">
        <v>189700</v>
      </c>
      <c r="C20" s="108">
        <v>0</v>
      </c>
      <c r="D20" s="184"/>
      <c r="E20" s="186">
        <v>0</v>
      </c>
      <c r="F20" s="184"/>
      <c r="G20" s="186">
        <v>1</v>
      </c>
      <c r="H20" s="184"/>
      <c r="I20" s="186">
        <v>2</v>
      </c>
      <c r="J20" s="184">
        <v>3</v>
      </c>
    </row>
    <row r="21" spans="1:10" s="69" customFormat="1" ht="15" customHeight="1">
      <c r="A21" s="45" t="s">
        <v>78</v>
      </c>
      <c r="B21" s="177">
        <v>285200</v>
      </c>
      <c r="C21" s="108">
        <v>0</v>
      </c>
      <c r="D21" s="184"/>
      <c r="E21" s="186">
        <v>0</v>
      </c>
      <c r="F21" s="184"/>
      <c r="G21" s="186">
        <v>0</v>
      </c>
      <c r="H21" s="184"/>
      <c r="I21" s="186">
        <v>0</v>
      </c>
      <c r="J21" s="184">
        <v>0</v>
      </c>
    </row>
    <row r="22" spans="1:10" s="51" customFormat="1" ht="15" customHeight="1">
      <c r="A22" s="45" t="s">
        <v>79</v>
      </c>
      <c r="B22" s="109">
        <v>20000</v>
      </c>
      <c r="C22" s="108">
        <v>0</v>
      </c>
      <c r="D22" s="184"/>
      <c r="E22" s="186">
        <v>0</v>
      </c>
      <c r="F22" s="184"/>
      <c r="G22" s="186">
        <v>0</v>
      </c>
      <c r="H22" s="184"/>
      <c r="I22" s="186">
        <v>0</v>
      </c>
      <c r="J22" s="184">
        <v>0</v>
      </c>
    </row>
    <row r="23" spans="1:10" s="69" customFormat="1" ht="15" customHeight="1">
      <c r="A23" s="45" t="s">
        <v>80</v>
      </c>
      <c r="B23" s="177">
        <v>2785000</v>
      </c>
      <c r="C23" s="108">
        <v>0</v>
      </c>
      <c r="D23" s="184"/>
      <c r="E23" s="186">
        <v>1</v>
      </c>
      <c r="F23" s="184"/>
      <c r="G23" s="186">
        <v>0</v>
      </c>
      <c r="H23" s="184"/>
      <c r="I23" s="186">
        <v>0</v>
      </c>
      <c r="J23" s="184">
        <v>0</v>
      </c>
    </row>
    <row r="24" spans="1:10" s="69" customFormat="1" ht="15" customHeight="1">
      <c r="A24" s="46" t="s">
        <v>107</v>
      </c>
      <c r="B24" s="110">
        <v>36600</v>
      </c>
      <c r="C24" s="194">
        <v>0</v>
      </c>
      <c r="D24" s="187"/>
      <c r="E24" s="195">
        <v>1</v>
      </c>
      <c r="F24" s="187"/>
      <c r="G24" s="195">
        <v>0</v>
      </c>
      <c r="H24" s="196"/>
      <c r="I24" s="195">
        <v>0</v>
      </c>
      <c r="J24" s="187">
        <v>0</v>
      </c>
    </row>
    <row r="25" spans="1:10" ht="15" customHeight="1" hidden="1">
      <c r="A25" s="46" t="s">
        <v>105</v>
      </c>
      <c r="B25" s="113">
        <v>0</v>
      </c>
      <c r="C25" s="194">
        <v>0</v>
      </c>
      <c r="D25" s="187"/>
      <c r="E25" s="195">
        <v>0</v>
      </c>
      <c r="F25" s="187"/>
      <c r="G25" s="195">
        <v>0</v>
      </c>
      <c r="H25" s="187"/>
      <c r="I25" s="195">
        <v>0</v>
      </c>
      <c r="J25" s="187">
        <v>0</v>
      </c>
    </row>
    <row r="26" ht="14.25" customHeight="1" hidden="1">
      <c r="A26" s="51" t="s">
        <v>81</v>
      </c>
    </row>
  </sheetData>
  <sheetProtection/>
  <mergeCells count="13">
    <mergeCell ref="D14:E14"/>
    <mergeCell ref="F14:G14"/>
    <mergeCell ref="H14:I14"/>
    <mergeCell ref="D15:E15"/>
    <mergeCell ref="F15:G15"/>
    <mergeCell ref="H15:I15"/>
    <mergeCell ref="H4:I4"/>
    <mergeCell ref="D2:E2"/>
    <mergeCell ref="F2:G2"/>
    <mergeCell ref="H2:I2"/>
    <mergeCell ref="D3:E3"/>
    <mergeCell ref="F3:G3"/>
    <mergeCell ref="H3:I3"/>
  </mergeCells>
  <printOptions horizontalCentered="1"/>
  <pageMargins left="0.7480314960629921" right="0.7480314960629921" top="3.937007874015748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1" customWidth="1"/>
    <col min="2" max="2" width="26.00390625" style="5" customWidth="1"/>
    <col min="3" max="3" width="14.625" style="5" customWidth="1"/>
    <col min="4" max="4" width="6.25390625" style="5" customWidth="1"/>
    <col min="5" max="5" width="6.50390625" style="5" customWidth="1"/>
    <col min="6" max="6" width="6.25390625" style="5" customWidth="1"/>
    <col min="7" max="7" width="6.50390625" style="5" customWidth="1"/>
    <col min="8" max="8" width="6.25390625" style="5" customWidth="1"/>
    <col min="9" max="9" width="6.50390625" style="5" customWidth="1"/>
    <col min="10" max="10" width="17.625" style="5" customWidth="1"/>
    <col min="11" max="16384" width="8.875" style="5" customWidth="1"/>
  </cols>
  <sheetData>
    <row r="1" spans="1:10" ht="57.75" customHeight="1">
      <c r="A1" s="116" t="s">
        <v>103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5.75" customHeight="1" hidden="1">
      <c r="A2" s="26" t="s">
        <v>33</v>
      </c>
      <c r="B2" s="17">
        <v>0</v>
      </c>
      <c r="C2" s="17">
        <v>0</v>
      </c>
      <c r="D2" s="251">
        <v>0</v>
      </c>
      <c r="E2" s="252"/>
      <c r="F2" s="253"/>
      <c r="G2" s="13"/>
      <c r="H2" s="15"/>
      <c r="I2" s="16">
        <v>0</v>
      </c>
      <c r="J2" s="13">
        <v>0</v>
      </c>
    </row>
    <row r="3" spans="1:10" s="1" customFormat="1" ht="15.75" customHeight="1" hidden="1">
      <c r="A3" s="6" t="s">
        <v>20</v>
      </c>
      <c r="B3" s="17">
        <v>0</v>
      </c>
      <c r="C3" s="17">
        <v>0</v>
      </c>
      <c r="D3" s="254">
        <v>0</v>
      </c>
      <c r="E3" s="255"/>
      <c r="F3" s="256"/>
      <c r="G3" s="18"/>
      <c r="H3" s="19"/>
      <c r="I3" s="20">
        <v>0</v>
      </c>
      <c r="J3" s="18">
        <v>0</v>
      </c>
    </row>
    <row r="4" spans="1:10" s="1" customFormat="1" ht="15.75" customHeight="1" hidden="1">
      <c r="A4" s="6" t="s">
        <v>21</v>
      </c>
      <c r="B4" s="17">
        <v>0</v>
      </c>
      <c r="C4" s="17">
        <v>0</v>
      </c>
      <c r="D4" s="254">
        <v>0</v>
      </c>
      <c r="E4" s="255"/>
      <c r="F4" s="256"/>
      <c r="G4" s="18"/>
      <c r="H4" s="19"/>
      <c r="I4" s="20">
        <v>0</v>
      </c>
      <c r="J4" s="18">
        <v>0</v>
      </c>
    </row>
    <row r="5" spans="1:10" s="1" customFormat="1" ht="15.75" customHeight="1">
      <c r="A5" s="9" t="s">
        <v>34</v>
      </c>
      <c r="B5" s="24" t="s">
        <v>54</v>
      </c>
      <c r="C5" s="10" t="s">
        <v>35</v>
      </c>
      <c r="D5" s="249" t="s">
        <v>36</v>
      </c>
      <c r="E5" s="250"/>
      <c r="F5" s="249" t="s">
        <v>37</v>
      </c>
      <c r="G5" s="250"/>
      <c r="H5" s="249" t="s">
        <v>38</v>
      </c>
      <c r="I5" s="250"/>
      <c r="J5" s="36" t="s">
        <v>0</v>
      </c>
    </row>
    <row r="6" spans="1:10" s="1" customFormat="1" ht="15.75" customHeight="1">
      <c r="A6" s="11" t="s">
        <v>18</v>
      </c>
      <c r="B6" s="25" t="s">
        <v>29</v>
      </c>
      <c r="C6" s="12" t="s">
        <v>30</v>
      </c>
      <c r="D6" s="247" t="s">
        <v>30</v>
      </c>
      <c r="E6" s="248"/>
      <c r="F6" s="247" t="s">
        <v>30</v>
      </c>
      <c r="G6" s="248"/>
      <c r="H6" s="247" t="s">
        <v>30</v>
      </c>
      <c r="I6" s="248"/>
      <c r="J6" s="37" t="s">
        <v>50</v>
      </c>
    </row>
    <row r="7" spans="1:10" s="1" customFormat="1" ht="15.75" customHeight="1" hidden="1">
      <c r="A7" s="6" t="s">
        <v>51</v>
      </c>
      <c r="B7" s="17">
        <v>264316</v>
      </c>
      <c r="C7" s="17">
        <f>SUM(C16:C17)</f>
        <v>0</v>
      </c>
      <c r="D7" s="18"/>
      <c r="E7" s="20">
        <f>SUM(E16:E17)</f>
        <v>0</v>
      </c>
      <c r="F7" s="18"/>
      <c r="G7" s="20">
        <f>SUM(G16:G17)</f>
        <v>0</v>
      </c>
      <c r="H7" s="254">
        <f>SUM(H16:H17)</f>
        <v>0</v>
      </c>
      <c r="I7" s="257"/>
      <c r="J7" s="18">
        <f>SUM(J16:J17)</f>
        <v>0</v>
      </c>
    </row>
    <row r="8" spans="1:10" s="1" customFormat="1" ht="15.75" customHeight="1" hidden="1">
      <c r="A8" s="6" t="s">
        <v>58</v>
      </c>
      <c r="B8" s="17">
        <v>111078</v>
      </c>
      <c r="C8" s="17">
        <v>0</v>
      </c>
      <c r="D8" s="18"/>
      <c r="E8" s="20">
        <f>SUM(E17:E18)</f>
        <v>0</v>
      </c>
      <c r="F8" s="18"/>
      <c r="G8" s="20">
        <f>SUM(G17:G18)</f>
        <v>0</v>
      </c>
      <c r="H8" s="254">
        <f>SUM(H17:H18)</f>
        <v>0</v>
      </c>
      <c r="I8" s="257"/>
      <c r="J8" s="18">
        <v>0</v>
      </c>
    </row>
    <row r="9" spans="1:10" s="1" customFormat="1" ht="15.75" customHeight="1" hidden="1">
      <c r="A9" s="6" t="s">
        <v>97</v>
      </c>
      <c r="B9" s="95">
        <v>0</v>
      </c>
      <c r="C9" s="95">
        <v>0</v>
      </c>
      <c r="D9" s="97"/>
      <c r="E9" s="98">
        <v>0</v>
      </c>
      <c r="F9" s="97"/>
      <c r="G9" s="98">
        <v>0</v>
      </c>
      <c r="H9" s="258">
        <f>SUM(H18:H19)</f>
        <v>0</v>
      </c>
      <c r="I9" s="259"/>
      <c r="J9" s="97">
        <v>0</v>
      </c>
    </row>
    <row r="10" spans="1:10" s="1" customFormat="1" ht="15.75" customHeight="1">
      <c r="A10" s="6" t="s">
        <v>98</v>
      </c>
      <c r="B10" s="95">
        <f>B17</f>
        <v>0</v>
      </c>
      <c r="C10" s="95">
        <f>C17</f>
        <v>0</v>
      </c>
      <c r="D10" s="96"/>
      <c r="E10" s="98">
        <f>E17</f>
        <v>0</v>
      </c>
      <c r="F10" s="96"/>
      <c r="G10" s="98">
        <f>G17</f>
        <v>0</v>
      </c>
      <c r="H10" s="96"/>
      <c r="I10" s="98">
        <f>I17</f>
        <v>0</v>
      </c>
      <c r="J10" s="97">
        <f>J17</f>
        <v>0</v>
      </c>
    </row>
    <row r="11" spans="1:10" s="1" customFormat="1" ht="15.75" customHeight="1">
      <c r="A11" s="6" t="s">
        <v>99</v>
      </c>
      <c r="B11" s="95">
        <f>B18</f>
        <v>0</v>
      </c>
      <c r="C11" s="95">
        <f>C18</f>
        <v>0</v>
      </c>
      <c r="D11" s="96"/>
      <c r="E11" s="98">
        <f>E18</f>
        <v>0</v>
      </c>
      <c r="F11" s="96"/>
      <c r="G11" s="98">
        <f>G18</f>
        <v>0</v>
      </c>
      <c r="H11" s="96"/>
      <c r="I11" s="98">
        <f>I18</f>
        <v>0</v>
      </c>
      <c r="J11" s="97">
        <f>J18</f>
        <v>0</v>
      </c>
    </row>
    <row r="12" spans="1:10" s="1" customFormat="1" ht="15.75" customHeight="1">
      <c r="A12" s="6" t="s">
        <v>95</v>
      </c>
      <c r="B12" s="95">
        <f>B18</f>
        <v>0</v>
      </c>
      <c r="C12" s="95">
        <f>C18</f>
        <v>0</v>
      </c>
      <c r="D12" s="96"/>
      <c r="E12" s="98">
        <f>E18</f>
        <v>0</v>
      </c>
      <c r="F12" s="96"/>
      <c r="G12" s="98">
        <f>G18</f>
        <v>0</v>
      </c>
      <c r="H12" s="96"/>
      <c r="I12" s="98">
        <f>I18</f>
        <v>0</v>
      </c>
      <c r="J12" s="97">
        <f>J18</f>
        <v>0</v>
      </c>
    </row>
    <row r="13" spans="1:10" s="1" customFormat="1" ht="15.75" customHeight="1">
      <c r="A13" s="6" t="s">
        <v>96</v>
      </c>
      <c r="B13" s="95">
        <f>B19</f>
        <v>0</v>
      </c>
      <c r="C13" s="95">
        <f>C19</f>
        <v>0</v>
      </c>
      <c r="D13" s="96"/>
      <c r="E13" s="98">
        <f>E19</f>
        <v>0</v>
      </c>
      <c r="F13" s="96"/>
      <c r="G13" s="98">
        <f>G19</f>
        <v>0</v>
      </c>
      <c r="H13" s="96"/>
      <c r="I13" s="98">
        <f>I19</f>
        <v>0</v>
      </c>
      <c r="J13" s="97">
        <f>J19</f>
        <v>0</v>
      </c>
    </row>
    <row r="14" spans="1:10" s="1" customFormat="1" ht="15.75" customHeight="1">
      <c r="A14" s="6" t="s">
        <v>104</v>
      </c>
      <c r="B14" s="95">
        <v>0</v>
      </c>
      <c r="C14" s="95">
        <v>0</v>
      </c>
      <c r="D14" s="96"/>
      <c r="E14" s="98">
        <v>0</v>
      </c>
      <c r="F14" s="96"/>
      <c r="G14" s="98">
        <v>0</v>
      </c>
      <c r="H14" s="96"/>
      <c r="I14" s="98">
        <v>0</v>
      </c>
      <c r="J14" s="97">
        <v>0</v>
      </c>
    </row>
    <row r="15" spans="1:10" s="1" customFormat="1" ht="15" customHeight="1">
      <c r="A15" s="35"/>
      <c r="B15" s="100"/>
      <c r="C15" s="100"/>
      <c r="D15" s="101"/>
      <c r="E15" s="103"/>
      <c r="F15" s="101"/>
      <c r="G15" s="103"/>
      <c r="H15" s="101"/>
      <c r="I15" s="103"/>
      <c r="J15" s="102"/>
    </row>
    <row r="16" spans="1:10" s="1" customFormat="1" ht="15.75" customHeight="1" hidden="1">
      <c r="A16" s="30" t="s">
        <v>48</v>
      </c>
      <c r="B16" s="17">
        <v>0</v>
      </c>
      <c r="C16" s="17">
        <v>0</v>
      </c>
      <c r="D16" s="18"/>
      <c r="E16" s="20">
        <v>0</v>
      </c>
      <c r="F16" s="18"/>
      <c r="G16" s="20">
        <v>0</v>
      </c>
      <c r="H16" s="254">
        <v>0</v>
      </c>
      <c r="I16" s="257"/>
      <c r="J16" s="18">
        <v>0</v>
      </c>
    </row>
    <row r="17" spans="1:10" ht="16.5" hidden="1">
      <c r="A17" s="28" t="s">
        <v>52</v>
      </c>
      <c r="B17" s="39">
        <v>0</v>
      </c>
      <c r="C17" s="29">
        <v>0</v>
      </c>
      <c r="D17" s="38"/>
      <c r="E17" s="39">
        <v>0</v>
      </c>
      <c r="F17" s="38"/>
      <c r="G17" s="39">
        <v>0</v>
      </c>
      <c r="H17" s="14"/>
      <c r="I17" s="39">
        <v>0</v>
      </c>
      <c r="J17" s="14">
        <v>0</v>
      </c>
    </row>
    <row r="18" spans="1:10" s="1" customFormat="1" ht="15.75" customHeight="1" hidden="1">
      <c r="A18" s="48" t="s">
        <v>65</v>
      </c>
      <c r="B18" s="49"/>
      <c r="C18" s="49"/>
      <c r="D18" s="49"/>
      <c r="E18" s="49"/>
      <c r="F18" s="49"/>
      <c r="G18" s="49"/>
      <c r="H18" s="49"/>
      <c r="I18" s="49"/>
      <c r="J18" s="49"/>
    </row>
    <row r="19" ht="1.5" customHeight="1" hidden="1"/>
    <row r="20" spans="1:10" s="50" customFormat="1" ht="15.75" customHeight="1">
      <c r="A20" s="1"/>
      <c r="B20" s="5"/>
      <c r="C20" s="5"/>
      <c r="D20" s="5"/>
      <c r="E20" s="5"/>
      <c r="F20" s="5"/>
      <c r="G20" s="5"/>
      <c r="H20" s="5"/>
      <c r="I20" s="5"/>
      <c r="J20" s="5"/>
    </row>
  </sheetData>
  <sheetProtection/>
  <mergeCells count="13">
    <mergeCell ref="H7:I7"/>
    <mergeCell ref="H16:I16"/>
    <mergeCell ref="H8:I8"/>
    <mergeCell ref="H9:I9"/>
    <mergeCell ref="H5:I5"/>
    <mergeCell ref="D6:E6"/>
    <mergeCell ref="F6:G6"/>
    <mergeCell ref="H6:I6"/>
    <mergeCell ref="D5:E5"/>
    <mergeCell ref="D2:F2"/>
    <mergeCell ref="D3:F3"/>
    <mergeCell ref="D4:F4"/>
    <mergeCell ref="F5:G5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  <ignoredErrors>
    <ignoredError sqref="E8:I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25390625" style="87" customWidth="1"/>
    <col min="4" max="4" width="6.25390625" style="87" customWidth="1"/>
    <col min="5" max="5" width="7.125" style="87" customWidth="1"/>
    <col min="6" max="6" width="6.25390625" style="87" customWidth="1"/>
    <col min="7" max="7" width="6.75390625" style="87" customWidth="1"/>
    <col min="8" max="8" width="6.25390625" style="87" customWidth="1"/>
    <col min="9" max="9" width="7.125" style="87" customWidth="1"/>
    <col min="10" max="10" width="17.625" style="87" customWidth="1"/>
    <col min="11" max="16384" width="8.875" style="5" customWidth="1"/>
  </cols>
  <sheetData>
    <row r="1" spans="1:10" ht="57.75" customHeight="1">
      <c r="A1" s="116" t="s">
        <v>138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5.75" customHeight="1">
      <c r="A2" s="139" t="s">
        <v>34</v>
      </c>
      <c r="B2" s="52" t="s">
        <v>54</v>
      </c>
      <c r="C2" s="53" t="s">
        <v>35</v>
      </c>
      <c r="D2" s="220" t="s">
        <v>36</v>
      </c>
      <c r="E2" s="221"/>
      <c r="F2" s="220" t="s">
        <v>37</v>
      </c>
      <c r="G2" s="221"/>
      <c r="H2" s="220" t="s">
        <v>38</v>
      </c>
      <c r="I2" s="221"/>
      <c r="J2" s="54" t="s">
        <v>0</v>
      </c>
    </row>
    <row r="3" spans="1:10" s="1" customFormat="1" ht="15.7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2" customFormat="1" ht="15" customHeight="1" hidden="1">
      <c r="A4" s="58" t="s">
        <v>51</v>
      </c>
      <c r="B4" s="63">
        <v>0</v>
      </c>
      <c r="C4" s="63">
        <v>0</v>
      </c>
      <c r="D4" s="64"/>
      <c r="E4" s="66">
        <v>0</v>
      </c>
      <c r="F4" s="64"/>
      <c r="G4" s="66">
        <v>1</v>
      </c>
      <c r="H4" s="212">
        <v>0</v>
      </c>
      <c r="I4" s="243"/>
      <c r="J4" s="64">
        <v>0</v>
      </c>
    </row>
    <row r="5" spans="1:10" s="2" customFormat="1" ht="15" customHeight="1" hidden="1">
      <c r="A5" s="58" t="s">
        <v>58</v>
      </c>
      <c r="B5" s="63">
        <v>0</v>
      </c>
      <c r="C5" s="63">
        <v>1</v>
      </c>
      <c r="D5" s="64"/>
      <c r="E5" s="66">
        <v>0</v>
      </c>
      <c r="F5" s="64"/>
      <c r="G5" s="66">
        <v>0</v>
      </c>
      <c r="H5" s="64"/>
      <c r="I5" s="66">
        <v>0</v>
      </c>
      <c r="J5" s="64">
        <v>0</v>
      </c>
    </row>
    <row r="6" spans="1:10" s="2" customFormat="1" ht="15" customHeight="1" hidden="1">
      <c r="A6" s="58" t="s">
        <v>97</v>
      </c>
      <c r="B6" s="92">
        <v>0</v>
      </c>
      <c r="C6" s="92">
        <v>0</v>
      </c>
      <c r="D6" s="93"/>
      <c r="E6" s="94">
        <v>5</v>
      </c>
      <c r="F6" s="93"/>
      <c r="G6" s="94">
        <v>0</v>
      </c>
      <c r="H6" s="93"/>
      <c r="I6" s="94">
        <v>0</v>
      </c>
      <c r="J6" s="93">
        <v>0</v>
      </c>
    </row>
    <row r="7" spans="1:10" ht="15" customHeight="1" hidden="1">
      <c r="A7" s="58" t="s">
        <v>98</v>
      </c>
      <c r="B7" s="130">
        <v>3500</v>
      </c>
      <c r="C7" s="130">
        <v>0</v>
      </c>
      <c r="D7" s="149"/>
      <c r="E7" s="150">
        <v>0</v>
      </c>
      <c r="F7" s="149"/>
      <c r="G7" s="150">
        <v>3</v>
      </c>
      <c r="H7" s="149"/>
      <c r="I7" s="150">
        <v>0</v>
      </c>
      <c r="J7" s="149">
        <v>0</v>
      </c>
    </row>
    <row r="8" spans="1:10" ht="15" customHeight="1" hidden="1">
      <c r="A8" s="58" t="s">
        <v>99</v>
      </c>
      <c r="B8" s="130">
        <v>26500</v>
      </c>
      <c r="C8" s="130">
        <v>0</v>
      </c>
      <c r="D8" s="149"/>
      <c r="E8" s="150">
        <v>0</v>
      </c>
      <c r="F8" s="149"/>
      <c r="G8" s="150">
        <v>2</v>
      </c>
      <c r="H8" s="149"/>
      <c r="I8" s="150">
        <v>0</v>
      </c>
      <c r="J8" s="149">
        <v>0</v>
      </c>
    </row>
    <row r="9" spans="1:10" ht="15" customHeight="1" hidden="1">
      <c r="A9" s="58" t="s">
        <v>100</v>
      </c>
      <c r="B9" s="130">
        <v>0</v>
      </c>
      <c r="C9" s="130">
        <v>0</v>
      </c>
      <c r="D9" s="149"/>
      <c r="E9" s="150">
        <v>0</v>
      </c>
      <c r="F9" s="149"/>
      <c r="G9" s="150">
        <v>0</v>
      </c>
      <c r="H9" s="149"/>
      <c r="I9" s="150">
        <v>0</v>
      </c>
      <c r="J9" s="149">
        <v>0</v>
      </c>
    </row>
    <row r="10" spans="1:10" ht="15" customHeight="1" hidden="1">
      <c r="A10" s="58" t="s">
        <v>109</v>
      </c>
      <c r="B10" s="130">
        <v>0</v>
      </c>
      <c r="C10" s="130">
        <v>0</v>
      </c>
      <c r="D10" s="149"/>
      <c r="E10" s="150">
        <v>0</v>
      </c>
      <c r="F10" s="149"/>
      <c r="G10" s="150">
        <v>0</v>
      </c>
      <c r="H10" s="149"/>
      <c r="I10" s="150">
        <v>0</v>
      </c>
      <c r="J10" s="149">
        <v>0</v>
      </c>
    </row>
    <row r="11" spans="1:10" ht="15" customHeight="1" hidden="1">
      <c r="A11" s="58" t="s">
        <v>104</v>
      </c>
      <c r="B11" s="130">
        <v>0</v>
      </c>
      <c r="C11" s="130">
        <v>0</v>
      </c>
      <c r="D11" s="149"/>
      <c r="E11" s="150">
        <v>0</v>
      </c>
      <c r="F11" s="149"/>
      <c r="G11" s="150">
        <v>0</v>
      </c>
      <c r="H11" s="149"/>
      <c r="I11" s="150">
        <v>0</v>
      </c>
      <c r="J11" s="149">
        <v>0</v>
      </c>
    </row>
    <row r="12" spans="1:10" ht="15" customHeight="1">
      <c r="A12" s="58" t="s">
        <v>120</v>
      </c>
      <c r="B12" s="130">
        <v>0</v>
      </c>
      <c r="C12" s="130">
        <v>0</v>
      </c>
      <c r="D12" s="149"/>
      <c r="E12" s="150">
        <v>0</v>
      </c>
      <c r="F12" s="149"/>
      <c r="G12" s="150">
        <v>0</v>
      </c>
      <c r="H12" s="149"/>
      <c r="I12" s="150">
        <v>0</v>
      </c>
      <c r="J12" s="149">
        <v>0</v>
      </c>
    </row>
    <row r="13" spans="1:10" ht="15" customHeight="1">
      <c r="A13" s="58" t="s">
        <v>149</v>
      </c>
      <c r="B13" s="130">
        <v>0</v>
      </c>
      <c r="C13" s="130">
        <v>0</v>
      </c>
      <c r="D13" s="149"/>
      <c r="E13" s="150">
        <v>0</v>
      </c>
      <c r="F13" s="149"/>
      <c r="G13" s="150">
        <v>0</v>
      </c>
      <c r="H13" s="149"/>
      <c r="I13" s="150">
        <v>0</v>
      </c>
      <c r="J13" s="149">
        <v>0</v>
      </c>
    </row>
    <row r="14" spans="1:10" s="87" customFormat="1" ht="1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</row>
    <row r="15" spans="1:10" s="87" customFormat="1" ht="1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</row>
    <row r="16" spans="1:11" s="83" customFormat="1" ht="15" customHeight="1">
      <c r="A16" s="163" t="s">
        <v>148</v>
      </c>
      <c r="B16" s="164">
        <v>0</v>
      </c>
      <c r="C16" s="164">
        <v>0</v>
      </c>
      <c r="D16" s="165"/>
      <c r="E16" s="166">
        <v>0</v>
      </c>
      <c r="F16" s="165"/>
      <c r="G16" s="166">
        <v>0</v>
      </c>
      <c r="H16" s="165"/>
      <c r="I16" s="166">
        <v>0</v>
      </c>
      <c r="J16" s="165">
        <v>0</v>
      </c>
      <c r="K16" s="153"/>
    </row>
    <row r="17" spans="1:11" s="83" customFormat="1" ht="15" customHeight="1">
      <c r="A17" s="58" t="s">
        <v>155</v>
      </c>
      <c r="B17" s="130">
        <v>0</v>
      </c>
      <c r="C17" s="130">
        <v>0</v>
      </c>
      <c r="D17" s="149"/>
      <c r="E17" s="150">
        <v>0</v>
      </c>
      <c r="F17" s="149"/>
      <c r="G17" s="150">
        <v>0</v>
      </c>
      <c r="H17" s="149"/>
      <c r="I17" s="150">
        <v>0</v>
      </c>
      <c r="J17" s="149">
        <v>0</v>
      </c>
      <c r="K17" s="153"/>
    </row>
    <row r="18" spans="1:11" s="83" customFormat="1" ht="15" customHeight="1">
      <c r="A18" s="58" t="s">
        <v>158</v>
      </c>
      <c r="B18" s="113">
        <f>SUM(B20:B21)</f>
        <v>0</v>
      </c>
      <c r="C18" s="113">
        <f>SUM(C20:C21)</f>
        <v>0</v>
      </c>
      <c r="D18" s="173"/>
      <c r="E18" s="197">
        <f>SUM(E20:E21)</f>
        <v>0</v>
      </c>
      <c r="F18" s="173"/>
      <c r="G18" s="197">
        <f>SUM(G20:G21)</f>
        <v>0</v>
      </c>
      <c r="H18" s="173"/>
      <c r="I18" s="197">
        <f>SUM(I20:I21)</f>
        <v>0</v>
      </c>
      <c r="J18" s="173">
        <f>SUM(J20:J21)</f>
        <v>0</v>
      </c>
      <c r="K18" s="153"/>
    </row>
    <row r="19" spans="1:10" ht="15" customHeight="1" hidden="1">
      <c r="A19" s="145"/>
      <c r="B19" s="104"/>
      <c r="C19" s="104"/>
      <c r="D19" s="106"/>
      <c r="E19" s="107"/>
      <c r="F19" s="106"/>
      <c r="G19" s="107"/>
      <c r="H19" s="106"/>
      <c r="I19" s="107"/>
      <c r="J19" s="106"/>
    </row>
    <row r="20" spans="1:10" ht="19.5" customHeight="1" hidden="1">
      <c r="A20" s="158" t="s">
        <v>63</v>
      </c>
      <c r="B20" s="63">
        <v>0</v>
      </c>
      <c r="C20" s="63">
        <v>0</v>
      </c>
      <c r="D20" s="64"/>
      <c r="E20" s="66">
        <v>0</v>
      </c>
      <c r="F20" s="198"/>
      <c r="G20" s="66">
        <v>0</v>
      </c>
      <c r="H20" s="64"/>
      <c r="I20" s="66">
        <v>0</v>
      </c>
      <c r="J20" s="64">
        <v>0</v>
      </c>
    </row>
    <row r="21" spans="1:10" ht="16.5" hidden="1">
      <c r="A21" s="74" t="s">
        <v>64</v>
      </c>
      <c r="B21" s="191">
        <v>0</v>
      </c>
      <c r="C21" s="191">
        <v>0</v>
      </c>
      <c r="D21" s="199"/>
      <c r="E21" s="191">
        <v>0</v>
      </c>
      <c r="F21" s="199"/>
      <c r="G21" s="191">
        <v>0</v>
      </c>
      <c r="H21" s="199"/>
      <c r="I21" s="191">
        <v>0</v>
      </c>
      <c r="J21" s="199">
        <v>0</v>
      </c>
    </row>
  </sheetData>
  <sheetProtection/>
  <mergeCells count="13">
    <mergeCell ref="D14:E14"/>
    <mergeCell ref="F14:G14"/>
    <mergeCell ref="H14:I14"/>
    <mergeCell ref="D15:E15"/>
    <mergeCell ref="F15:G15"/>
    <mergeCell ref="H15:I15"/>
    <mergeCell ref="H3:I3"/>
    <mergeCell ref="D2:E2"/>
    <mergeCell ref="F2:G2"/>
    <mergeCell ref="H4:I4"/>
    <mergeCell ref="H2:I2"/>
    <mergeCell ref="D3:E3"/>
    <mergeCell ref="F3:G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21.125" style="51" customWidth="1"/>
    <col min="2" max="2" width="26.00390625" style="87" customWidth="1"/>
    <col min="3" max="3" width="15.50390625" style="87" customWidth="1"/>
    <col min="4" max="4" width="6.25390625" style="87" customWidth="1"/>
    <col min="5" max="5" width="7.25390625" style="87" customWidth="1"/>
    <col min="6" max="6" width="6.25390625" style="87" customWidth="1"/>
    <col min="7" max="7" width="7.375" style="87" customWidth="1"/>
    <col min="8" max="8" width="6.25390625" style="87" customWidth="1"/>
    <col min="9" max="9" width="7.50390625" style="87" customWidth="1"/>
    <col min="10" max="10" width="17.625" style="87" customWidth="1"/>
    <col min="11" max="16384" width="8.875" style="5" customWidth="1"/>
  </cols>
  <sheetData>
    <row r="1" spans="1:10" ht="42" customHeight="1">
      <c r="A1" s="116" t="s">
        <v>139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1" customFormat="1" ht="16.5" customHeight="1">
      <c r="A2" s="139" t="s">
        <v>34</v>
      </c>
      <c r="B2" s="52" t="s">
        <v>54</v>
      </c>
      <c r="C2" s="53" t="s">
        <v>35</v>
      </c>
      <c r="D2" s="220" t="s">
        <v>36</v>
      </c>
      <c r="E2" s="221"/>
      <c r="F2" s="220" t="s">
        <v>37</v>
      </c>
      <c r="G2" s="221"/>
      <c r="H2" s="220" t="s">
        <v>38</v>
      </c>
      <c r="I2" s="221"/>
      <c r="J2" s="54" t="s">
        <v>0</v>
      </c>
    </row>
    <row r="3" spans="1:10" s="1" customFormat="1" ht="16.5" customHeight="1">
      <c r="A3" s="140" t="s">
        <v>18</v>
      </c>
      <c r="B3" s="55" t="s">
        <v>29</v>
      </c>
      <c r="C3" s="56" t="s">
        <v>30</v>
      </c>
      <c r="D3" s="218" t="s">
        <v>30</v>
      </c>
      <c r="E3" s="219"/>
      <c r="F3" s="218" t="s">
        <v>30</v>
      </c>
      <c r="G3" s="219"/>
      <c r="H3" s="218" t="s">
        <v>30</v>
      </c>
      <c r="I3" s="219"/>
      <c r="J3" s="57" t="s">
        <v>50</v>
      </c>
    </row>
    <row r="4" spans="1:10" s="1" customFormat="1" ht="15.75" customHeight="1" hidden="1">
      <c r="A4" s="58" t="s">
        <v>51</v>
      </c>
      <c r="B4" s="63">
        <v>30393</v>
      </c>
      <c r="C4" s="63">
        <v>5</v>
      </c>
      <c r="D4" s="64"/>
      <c r="E4" s="66">
        <v>0</v>
      </c>
      <c r="F4" s="64"/>
      <c r="G4" s="66">
        <v>1</v>
      </c>
      <c r="H4" s="64"/>
      <c r="I4" s="66">
        <v>0</v>
      </c>
      <c r="J4" s="64">
        <v>0</v>
      </c>
    </row>
    <row r="5" spans="1:10" s="1" customFormat="1" ht="15.75" customHeight="1" hidden="1">
      <c r="A5" s="58" t="s">
        <v>58</v>
      </c>
      <c r="B5" s="63">
        <v>399794</v>
      </c>
      <c r="C5" s="63">
        <v>8</v>
      </c>
      <c r="D5" s="64"/>
      <c r="E5" s="66">
        <v>0</v>
      </c>
      <c r="F5" s="64"/>
      <c r="G5" s="66">
        <v>0</v>
      </c>
      <c r="H5" s="64"/>
      <c r="I5" s="66">
        <v>0</v>
      </c>
      <c r="J5" s="64">
        <v>0</v>
      </c>
    </row>
    <row r="6" spans="1:10" s="1" customFormat="1" ht="15" customHeight="1" hidden="1">
      <c r="A6" s="58" t="s">
        <v>97</v>
      </c>
      <c r="B6" s="92">
        <v>71828</v>
      </c>
      <c r="C6" s="92">
        <v>5</v>
      </c>
      <c r="D6" s="93"/>
      <c r="E6" s="94">
        <v>0</v>
      </c>
      <c r="F6" s="93"/>
      <c r="G6" s="94">
        <v>1</v>
      </c>
      <c r="H6" s="93"/>
      <c r="I6" s="94">
        <v>0</v>
      </c>
      <c r="J6" s="93">
        <v>0</v>
      </c>
    </row>
    <row r="7" spans="1:11" s="1" customFormat="1" ht="15" customHeight="1" hidden="1">
      <c r="A7" s="58" t="s">
        <v>98</v>
      </c>
      <c r="B7" s="92">
        <v>90628</v>
      </c>
      <c r="C7" s="92">
        <v>2</v>
      </c>
      <c r="D7" s="93"/>
      <c r="E7" s="94">
        <v>0</v>
      </c>
      <c r="F7" s="93"/>
      <c r="G7" s="94">
        <v>2</v>
      </c>
      <c r="H7" s="93"/>
      <c r="I7" s="94">
        <v>1</v>
      </c>
      <c r="J7" s="93">
        <v>1</v>
      </c>
      <c r="K7" s="19"/>
    </row>
    <row r="8" spans="1:11" s="1" customFormat="1" ht="15" customHeight="1" hidden="1">
      <c r="A8" s="58" t="s">
        <v>99</v>
      </c>
      <c r="B8" s="92">
        <v>208327</v>
      </c>
      <c r="C8" s="92">
        <v>0</v>
      </c>
      <c r="D8" s="93"/>
      <c r="E8" s="94">
        <v>0</v>
      </c>
      <c r="F8" s="93"/>
      <c r="G8" s="94">
        <v>2</v>
      </c>
      <c r="H8" s="93"/>
      <c r="I8" s="94">
        <v>0</v>
      </c>
      <c r="J8" s="93">
        <v>0</v>
      </c>
      <c r="K8" s="19"/>
    </row>
    <row r="9" spans="1:11" s="1" customFormat="1" ht="15" customHeight="1" hidden="1">
      <c r="A9" s="58" t="s">
        <v>100</v>
      </c>
      <c r="B9" s="92">
        <v>238000</v>
      </c>
      <c r="C9" s="92">
        <v>0</v>
      </c>
      <c r="D9" s="93"/>
      <c r="E9" s="94">
        <v>0</v>
      </c>
      <c r="F9" s="93"/>
      <c r="G9" s="94">
        <v>0</v>
      </c>
      <c r="H9" s="93"/>
      <c r="I9" s="94">
        <v>0</v>
      </c>
      <c r="J9" s="93">
        <v>0</v>
      </c>
      <c r="K9" s="19"/>
    </row>
    <row r="10" spans="1:11" s="1" customFormat="1" ht="15" customHeight="1" hidden="1">
      <c r="A10" s="58" t="s">
        <v>109</v>
      </c>
      <c r="B10" s="92">
        <v>454130</v>
      </c>
      <c r="C10" s="92">
        <v>0</v>
      </c>
      <c r="D10" s="93"/>
      <c r="E10" s="94">
        <v>0</v>
      </c>
      <c r="F10" s="93"/>
      <c r="G10" s="94">
        <v>0</v>
      </c>
      <c r="H10" s="93"/>
      <c r="I10" s="94">
        <v>0</v>
      </c>
      <c r="J10" s="93">
        <v>0</v>
      </c>
      <c r="K10" s="19"/>
    </row>
    <row r="11" spans="1:11" s="1" customFormat="1" ht="15" customHeight="1" hidden="1">
      <c r="A11" s="58" t="s">
        <v>104</v>
      </c>
      <c r="B11" s="92">
        <v>308000</v>
      </c>
      <c r="C11" s="92">
        <v>1</v>
      </c>
      <c r="D11" s="93"/>
      <c r="E11" s="94">
        <v>0</v>
      </c>
      <c r="F11" s="93"/>
      <c r="G11" s="94">
        <v>0</v>
      </c>
      <c r="H11" s="93"/>
      <c r="I11" s="94">
        <v>0</v>
      </c>
      <c r="J11" s="93">
        <v>0</v>
      </c>
      <c r="K11" s="19"/>
    </row>
    <row r="12" spans="1:11" s="1" customFormat="1" ht="15" customHeight="1">
      <c r="A12" s="58" t="s">
        <v>120</v>
      </c>
      <c r="B12" s="92">
        <v>285758</v>
      </c>
      <c r="C12" s="92">
        <v>0</v>
      </c>
      <c r="D12" s="93"/>
      <c r="E12" s="94">
        <v>0</v>
      </c>
      <c r="F12" s="93"/>
      <c r="G12" s="94">
        <v>1</v>
      </c>
      <c r="H12" s="93"/>
      <c r="I12" s="94">
        <v>0</v>
      </c>
      <c r="J12" s="93">
        <v>0</v>
      </c>
      <c r="K12" s="19"/>
    </row>
    <row r="13" spans="1:11" s="1" customFormat="1" ht="15" customHeight="1">
      <c r="A13" s="58" t="s">
        <v>149</v>
      </c>
      <c r="B13" s="92">
        <v>334490</v>
      </c>
      <c r="C13" s="92">
        <v>0</v>
      </c>
      <c r="D13" s="93"/>
      <c r="E13" s="94">
        <v>0</v>
      </c>
      <c r="F13" s="93"/>
      <c r="G13" s="94">
        <v>1</v>
      </c>
      <c r="H13" s="93"/>
      <c r="I13" s="94">
        <v>0</v>
      </c>
      <c r="J13" s="93">
        <v>1</v>
      </c>
      <c r="K13" s="19"/>
    </row>
    <row r="14" spans="1:11" s="51" customFormat="1" ht="15" customHeight="1">
      <c r="A14" s="139" t="s">
        <v>19</v>
      </c>
      <c r="B14" s="52" t="s">
        <v>152</v>
      </c>
      <c r="C14" s="53" t="s">
        <v>1</v>
      </c>
      <c r="D14" s="220" t="s">
        <v>24</v>
      </c>
      <c r="E14" s="221"/>
      <c r="F14" s="220" t="s">
        <v>25</v>
      </c>
      <c r="G14" s="221"/>
      <c r="H14" s="220" t="s">
        <v>26</v>
      </c>
      <c r="I14" s="221"/>
      <c r="J14" s="54" t="s">
        <v>0</v>
      </c>
      <c r="K14" s="65"/>
    </row>
    <row r="15" spans="1:11" s="51" customFormat="1" ht="15" customHeight="1">
      <c r="A15" s="140" t="s">
        <v>18</v>
      </c>
      <c r="B15" s="55" t="s">
        <v>27</v>
      </c>
      <c r="C15" s="56" t="s">
        <v>30</v>
      </c>
      <c r="D15" s="218" t="s">
        <v>30</v>
      </c>
      <c r="E15" s="219"/>
      <c r="F15" s="218" t="s">
        <v>30</v>
      </c>
      <c r="G15" s="219"/>
      <c r="H15" s="218" t="s">
        <v>30</v>
      </c>
      <c r="I15" s="219"/>
      <c r="J15" s="57" t="s">
        <v>30</v>
      </c>
      <c r="K15" s="65"/>
    </row>
    <row r="16" spans="1:11" s="51" customFormat="1" ht="15" customHeight="1">
      <c r="A16" s="58" t="s">
        <v>148</v>
      </c>
      <c r="B16" s="92">
        <v>145510</v>
      </c>
      <c r="C16" s="92">
        <v>0</v>
      </c>
      <c r="D16" s="93"/>
      <c r="E16" s="94">
        <v>0</v>
      </c>
      <c r="F16" s="93"/>
      <c r="G16" s="94">
        <v>2</v>
      </c>
      <c r="H16" s="93"/>
      <c r="I16" s="94">
        <v>0</v>
      </c>
      <c r="J16" s="93">
        <v>0</v>
      </c>
      <c r="K16" s="65"/>
    </row>
    <row r="17" spans="1:11" s="51" customFormat="1" ht="15" customHeight="1">
      <c r="A17" s="58" t="s">
        <v>155</v>
      </c>
      <c r="B17" s="92">
        <v>184500</v>
      </c>
      <c r="C17" s="92">
        <v>0</v>
      </c>
      <c r="D17" s="93"/>
      <c r="E17" s="94">
        <v>0</v>
      </c>
      <c r="F17" s="93"/>
      <c r="G17" s="94">
        <v>0</v>
      </c>
      <c r="H17" s="93"/>
      <c r="I17" s="94">
        <v>0</v>
      </c>
      <c r="J17" s="93">
        <v>2</v>
      </c>
      <c r="K17" s="65"/>
    </row>
    <row r="18" spans="1:11" s="51" customFormat="1" ht="15" customHeight="1">
      <c r="A18" s="58" t="s">
        <v>158</v>
      </c>
      <c r="B18" s="92">
        <f>SUM(B20:B23)</f>
        <v>857314</v>
      </c>
      <c r="C18" s="92">
        <f>SUM(C20:C23)</f>
        <v>0</v>
      </c>
      <c r="D18" s="93"/>
      <c r="E18" s="94">
        <f>SUM(E20:E23)</f>
        <v>0</v>
      </c>
      <c r="F18" s="93"/>
      <c r="G18" s="94">
        <f>SUM(G20:G23)</f>
        <v>0</v>
      </c>
      <c r="H18" s="93"/>
      <c r="I18" s="94">
        <f>SUM(I20:I23)</f>
        <v>1</v>
      </c>
      <c r="J18" s="93">
        <f>SUM(J20:J23)</f>
        <v>1</v>
      </c>
      <c r="K18" s="65"/>
    </row>
    <row r="19" spans="1:10" s="51" customFormat="1" ht="4.5" customHeight="1">
      <c r="A19" s="154"/>
      <c r="B19" s="92"/>
      <c r="C19" s="92"/>
      <c r="D19" s="93"/>
      <c r="E19" s="94"/>
      <c r="F19" s="93"/>
      <c r="G19" s="94"/>
      <c r="H19" s="93"/>
      <c r="I19" s="94"/>
      <c r="J19" s="93"/>
    </row>
    <row r="20" spans="1:10" s="51" customFormat="1" ht="16.5" hidden="1">
      <c r="A20" s="43" t="s">
        <v>84</v>
      </c>
      <c r="B20" s="92">
        <v>0</v>
      </c>
      <c r="C20" s="92">
        <v>0</v>
      </c>
      <c r="D20" s="93"/>
      <c r="E20" s="94">
        <v>0</v>
      </c>
      <c r="F20" s="93"/>
      <c r="G20" s="94">
        <v>0</v>
      </c>
      <c r="H20" s="93"/>
      <c r="I20" s="94">
        <v>0</v>
      </c>
      <c r="J20" s="93">
        <v>0</v>
      </c>
    </row>
    <row r="21" spans="1:10" s="51" customFormat="1" ht="16.5">
      <c r="A21" s="44" t="s">
        <v>106</v>
      </c>
      <c r="B21" s="92">
        <v>361614</v>
      </c>
      <c r="C21" s="92">
        <v>0</v>
      </c>
      <c r="D21" s="93"/>
      <c r="E21" s="94">
        <v>0</v>
      </c>
      <c r="F21" s="93"/>
      <c r="G21" s="94">
        <v>0</v>
      </c>
      <c r="H21" s="93"/>
      <c r="I21" s="94">
        <v>1</v>
      </c>
      <c r="J21" s="93">
        <v>1</v>
      </c>
    </row>
    <row r="22" spans="1:10" s="51" customFormat="1" ht="16.5">
      <c r="A22" s="44" t="s">
        <v>72</v>
      </c>
      <c r="B22" s="92">
        <v>150000</v>
      </c>
      <c r="C22" s="92">
        <v>0</v>
      </c>
      <c r="D22" s="93"/>
      <c r="E22" s="94">
        <v>0</v>
      </c>
      <c r="F22" s="93"/>
      <c r="G22" s="94">
        <v>0</v>
      </c>
      <c r="H22" s="93"/>
      <c r="I22" s="94">
        <v>0</v>
      </c>
      <c r="J22" s="93">
        <v>0</v>
      </c>
    </row>
    <row r="23" spans="1:10" s="51" customFormat="1" ht="16.5">
      <c r="A23" s="47" t="s">
        <v>115</v>
      </c>
      <c r="B23" s="104">
        <v>345700</v>
      </c>
      <c r="C23" s="104">
        <v>0</v>
      </c>
      <c r="D23" s="106"/>
      <c r="E23" s="107">
        <v>0</v>
      </c>
      <c r="F23" s="106"/>
      <c r="G23" s="107">
        <v>0</v>
      </c>
      <c r="H23" s="106"/>
      <c r="I23" s="107">
        <v>0</v>
      </c>
      <c r="J23" s="106">
        <v>0</v>
      </c>
    </row>
    <row r="24" spans="1:10" s="1" customFormat="1" ht="16.5" hidden="1">
      <c r="A24" s="43" t="s">
        <v>40</v>
      </c>
      <c r="B24" s="63">
        <v>0</v>
      </c>
      <c r="C24" s="63">
        <v>0</v>
      </c>
      <c r="D24" s="64"/>
      <c r="E24" s="66">
        <v>0</v>
      </c>
      <c r="F24" s="64"/>
      <c r="G24" s="66">
        <v>0</v>
      </c>
      <c r="H24" s="212">
        <v>1</v>
      </c>
      <c r="I24" s="214"/>
      <c r="J24" s="64">
        <v>0</v>
      </c>
    </row>
    <row r="25" spans="1:10" ht="16.5" hidden="1">
      <c r="A25" s="83" t="s">
        <v>83</v>
      </c>
      <c r="B25" s="161"/>
      <c r="C25" s="161"/>
      <c r="D25" s="192"/>
      <c r="E25" s="161"/>
      <c r="F25" s="192"/>
      <c r="G25" s="161"/>
      <c r="H25" s="161"/>
      <c r="I25" s="161"/>
      <c r="J25" s="161"/>
    </row>
    <row r="26" spans="3:10" ht="16.5">
      <c r="C26" s="161"/>
      <c r="D26" s="192"/>
      <c r="E26" s="161"/>
      <c r="F26" s="192"/>
      <c r="G26" s="161"/>
      <c r="H26" s="161"/>
      <c r="I26" s="161"/>
      <c r="J26" s="161"/>
    </row>
  </sheetData>
  <sheetProtection/>
  <mergeCells count="13">
    <mergeCell ref="D15:E15"/>
    <mergeCell ref="F15:G15"/>
    <mergeCell ref="H15:I15"/>
    <mergeCell ref="H24:I24"/>
    <mergeCell ref="D2:E2"/>
    <mergeCell ref="F2:G2"/>
    <mergeCell ref="H2:I2"/>
    <mergeCell ref="D3:E3"/>
    <mergeCell ref="F3:G3"/>
    <mergeCell ref="H3:I3"/>
    <mergeCell ref="D14:E14"/>
    <mergeCell ref="F14:G14"/>
    <mergeCell ref="H14:I14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2"/>
  <ignoredErrors>
    <ignoredError sqref="D18: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ITRI2021</cp:lastModifiedBy>
  <cp:lastPrinted>2022-05-25T08:31:30Z</cp:lastPrinted>
  <dcterms:created xsi:type="dcterms:W3CDTF">2002-07-23T08:16:09Z</dcterms:created>
  <dcterms:modified xsi:type="dcterms:W3CDTF">2022-06-17T16:03:05Z</dcterms:modified>
  <cp:category/>
  <cp:version/>
  <cp:contentType/>
  <cp:contentStatus/>
</cp:coreProperties>
</file>