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activeTab="0"/>
  </bookViews>
  <sheets>
    <sheet name="結論" sheetId="1" r:id="rId1"/>
  </sheets>
  <definedNames>
    <definedName name="_xlnm.Print_Area" localSheetId="0">'結論'!$A$1:$BS$32</definedName>
  </definedNames>
  <calcPr fullCalcOnLoad="1"/>
</workbook>
</file>

<file path=xl/sharedStrings.xml><?xml version="1.0" encoding="utf-8"?>
<sst xmlns="http://schemas.openxmlformats.org/spreadsheetml/2006/main" count="246" uniqueCount="111">
  <si>
    <t>單位：％</t>
  </si>
  <si>
    <t>土地、耕地</t>
  </si>
  <si>
    <t>地下水開發</t>
  </si>
  <si>
    <t xml:space="preserve"> 現  有  數</t>
  </si>
  <si>
    <t>土地</t>
  </si>
  <si>
    <t>耕地</t>
  </si>
  <si>
    <t>灌溉</t>
  </si>
  <si>
    <t>口數</t>
  </si>
  <si>
    <t>增加</t>
  </si>
  <si>
    <t>改  善</t>
  </si>
  <si>
    <t>堤 防</t>
  </si>
  <si>
    <t>護 岸</t>
  </si>
  <si>
    <t>海 堤</t>
  </si>
  <si>
    <t>海岸   保護工</t>
  </si>
  <si>
    <t>面積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</si>
  <si>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</si>
  <si>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</si>
  <si>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</si>
  <si>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</si>
  <si>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</si>
  <si>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</si>
  <si>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</si>
  <si>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</si>
  <si>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</si>
  <si>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</si>
  <si>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</si>
  <si>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</si>
  <si>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</si>
  <si>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</si>
  <si>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</si>
  <si>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</si>
  <si>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 xml:space="preserve"> </t>
  </si>
  <si>
    <t>總計</t>
  </si>
  <si>
    <t xml:space="preserve"> </t>
  </si>
  <si>
    <t>已供水</t>
  </si>
  <si>
    <t>連江縣</t>
  </si>
  <si>
    <t>總計</t>
  </si>
  <si>
    <t>崩塌地</t>
  </si>
  <si>
    <t>處　理工　程</t>
  </si>
  <si>
    <t>野　溪</t>
  </si>
  <si>
    <t>蝕溝治理工程</t>
  </si>
  <si>
    <r>
      <t>完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成件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</si>
  <si>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>整 建 工 程</t>
  </si>
  <si>
    <r>
      <t>水庫保育整</t>
    </r>
    <r>
      <rPr>
        <sz val="14"/>
        <rFont val="Times New Roman"/>
        <family val="1"/>
      </rPr>
      <t xml:space="preserve">                       </t>
    </r>
    <r>
      <rPr>
        <sz val="14"/>
        <rFont val="標楷體"/>
        <family val="4"/>
      </rPr>
      <t>體計畫工作</t>
    </r>
  </si>
  <si>
    <t>海水淡化廠</t>
  </si>
  <si>
    <t>…</t>
  </si>
  <si>
    <t>防災減災工程</t>
  </si>
  <si>
    <t>設施受損情形</t>
  </si>
  <si>
    <t>區　　域　　排　　水　　工　　程</t>
  </si>
  <si>
    <t>海岸環境改善工程</t>
  </si>
  <si>
    <t>溫泉資源保育</t>
  </si>
  <si>
    <r>
      <t>河川防洪工程</t>
    </r>
    <r>
      <rPr>
        <sz val="14"/>
        <rFont val="Times New Roman"/>
        <family val="1"/>
      </rPr>
      <t xml:space="preserve"> </t>
    </r>
  </si>
  <si>
    <t>環境改善工程</t>
  </si>
  <si>
    <t>歲 修 工 程</t>
  </si>
  <si>
    <t>災修及搶修工程</t>
  </si>
  <si>
    <t>禦　潮　(　海　堤　)工　程</t>
  </si>
  <si>
    <t>排水路</t>
  </si>
  <si>
    <t>制水門</t>
  </si>
  <si>
    <t>灌溉       面積</t>
  </si>
  <si>
    <r>
      <t>種植收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穫面積</t>
    </r>
  </si>
  <si>
    <t>　 　 　2.「耕地面積」、「灌溉面積」、「地下水開發補助灌溉情形」總計不包含金門縣及連江縣資料。　　　　</t>
  </si>
  <si>
    <r>
      <t>座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數</t>
    </r>
  </si>
  <si>
    <r>
      <t>設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計</t>
    </r>
  </si>
  <si>
    <r>
      <t>總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容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量</t>
    </r>
  </si>
  <si>
    <r>
      <t>水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　庫</t>
    </r>
  </si>
  <si>
    <r>
      <t>現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有</t>
    </r>
  </si>
  <si>
    <r>
      <t>溫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泉</t>
    </r>
  </si>
  <si>
    <r>
      <t>現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有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海</t>
    </r>
  </si>
  <si>
    <r>
      <t>設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</si>
  <si>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r>
      <t>出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量</t>
    </r>
  </si>
  <si>
    <r>
      <t>投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資</t>
    </r>
  </si>
  <si>
    <r>
      <t>金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額</t>
    </r>
  </si>
  <si>
    <r>
      <t>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　際</t>
    </r>
  </si>
  <si>
    <r>
      <t>環</t>
    </r>
    <r>
      <rPr>
        <sz val="11"/>
        <rFont val="標楷體"/>
        <family val="4"/>
      </rPr>
      <t>境營</t>
    </r>
    <r>
      <rPr>
        <sz val="11"/>
        <rFont val="標楷體"/>
        <family val="4"/>
      </rPr>
      <t>造工程</t>
    </r>
  </si>
  <si>
    <r>
      <t>災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程</t>
    </r>
  </si>
  <si>
    <r>
      <t>設施受</t>
    </r>
    <r>
      <rPr>
        <sz val="11"/>
        <rFont val="標楷體"/>
        <family val="4"/>
      </rPr>
      <t>損情形</t>
    </r>
  </si>
  <si>
    <t>護 岸</t>
  </si>
  <si>
    <r>
      <t>整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治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程</t>
    </r>
  </si>
  <si>
    <r>
      <t>疏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程</t>
    </r>
  </si>
  <si>
    <t>排水路</t>
  </si>
  <si>
    <t>新北市</t>
  </si>
  <si>
    <t>臺北市</t>
  </si>
  <si>
    <t>高雄市</t>
  </si>
  <si>
    <t>金門縣</t>
  </si>
  <si>
    <t>構造物維護管理</t>
  </si>
  <si>
    <t>水門</t>
  </si>
  <si>
    <t>水門</t>
  </si>
  <si>
    <t>水門</t>
  </si>
  <si>
    <t>堤防綠
美化面積</t>
  </si>
  <si>
    <t>臺北市</t>
  </si>
  <si>
    <t>桃園市</t>
  </si>
  <si>
    <t>養 護 工 程</t>
  </si>
  <si>
    <t>離岸堤</t>
  </si>
  <si>
    <t>海岸
保護工</t>
  </si>
  <si>
    <t>長 度</t>
  </si>
  <si>
    <t>面 積</t>
  </si>
  <si>
    <t>堤防綠
美化面積</t>
  </si>
  <si>
    <t>現有公告水庫</t>
  </si>
  <si>
    <r>
      <t>說 明 ：各項欄位百分比之加總數不等於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％，係因電腦計算四捨五入之關係。　　　　</t>
    </r>
  </si>
  <si>
    <r>
      <rPr>
        <sz val="10"/>
        <rFont val="標楷體"/>
        <family val="4"/>
      </rPr>
      <t>單位：％</t>
    </r>
  </si>
  <si>
    <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淡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化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座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數</t>
    </r>
  </si>
  <si>
    <r>
      <t>營　　運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量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</si>
  <si>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、各項水利建設占總數百分比一覽表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</si>
  <si>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)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</si>
  <si>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)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</si>
  <si>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完)</t>
    </r>
  </si>
  <si>
    <r>
      <t>清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　淤</t>
    </r>
  </si>
  <si>
    <t xml:space="preserve">           -  </t>
  </si>
  <si>
    <t>有效容量</t>
  </si>
  <si>
    <t>最新施測</t>
  </si>
  <si>
    <t>嘉義縣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</si>
</sst>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_(* #,##0.00_);_(* \(#,##0.00\);_(* &quot;-&quot;_);_(@_)"/>
    <numFmt numFmtId="186" formatCode="_(* #,##0.00_);_(* \(#,##0\);_(* &quot;-&quot;_);_(@_)"/>
    <numFmt numFmtId="187" formatCode="###0"/>
    <numFmt numFmtId="188" formatCode="_(* #,##0.0_);_(* \(#,##0.0\);_(* &quot;-&quot;_);_(@_)"/>
    <numFmt numFmtId="189" formatCode="#,###;\-#;&quot;-&quot;"/>
    <numFmt numFmtId="190" formatCode="0_);[Red]\(0\)"/>
    <numFmt numFmtId="191" formatCode="0.0000_ "/>
    <numFmt numFmtId="192" formatCode="0.000_);[Red]\(0.000\)"/>
    <numFmt numFmtId="193" formatCode="_-* #,##0.0000_-;\-* #,##0.0000_-;_-* &quot;-&quot;????_-;_-@_-"/>
    <numFmt numFmtId="194" formatCode="0.00_ "/>
    <numFmt numFmtId="195" formatCode="_(* #,##0.000_);_(* \(#,##0.000\);_(* &quot;-&quot;_);_(@_)"/>
    <numFmt numFmtId="196" formatCode="_(* #,##0.0000_);_(* \(#,##0.0000\);_(* &quot;-&quot;_);_(@_)"/>
    <numFmt numFmtId="197" formatCode="_-* #,##0.000_-;\-* #,##0.0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.0000_-;\-* #,##0.0000_-;_-* &quot;-&quot;??_-;_-@_-"/>
    <numFmt numFmtId="203" formatCode="_-* #,##0.00000_-;\-* #,##0.00000_-;_-* &quot;-&quot;??_-;_-@_-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標楷體"/>
      <family val="4"/>
    </font>
    <font>
      <sz val="11"/>
      <color indexed="39"/>
      <name val="標楷體"/>
      <family val="4"/>
    </font>
    <font>
      <b/>
      <sz val="11"/>
      <name val="標楷體"/>
      <family val="4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標楷體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0"/>
      <color indexed="10"/>
      <name val="標楷體"/>
      <family val="4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Continuous" vertical="justify"/>
    </xf>
    <xf numFmtId="2" fontId="8" fillId="0" borderId="11" xfId="0" applyNumberFormat="1" applyFont="1" applyBorder="1" applyAlignment="1">
      <alignment horizontal="centerContinuous" vertical="center"/>
    </xf>
    <xf numFmtId="2" fontId="10" fillId="0" borderId="11" xfId="0" applyNumberFormat="1" applyFont="1" applyBorder="1" applyAlignment="1">
      <alignment horizontal="centerContinuous" vertical="center" wrapText="1"/>
    </xf>
    <xf numFmtId="2" fontId="10" fillId="0" borderId="12" xfId="0" applyNumberFormat="1" applyFont="1" applyBorder="1" applyAlignment="1">
      <alignment horizontal="centerContinuous" vertical="center" wrapText="1"/>
    </xf>
    <xf numFmtId="2" fontId="8" fillId="0" borderId="13" xfId="0" applyNumberFormat="1" applyFont="1" applyBorder="1" applyAlignment="1">
      <alignment horizontal="centerContinuous" vertical="center"/>
    </xf>
    <xf numFmtId="2" fontId="8" fillId="0" borderId="12" xfId="0" applyNumberFormat="1" applyFont="1" applyBorder="1" applyAlignment="1">
      <alignment horizontal="centerContinuous" vertical="center"/>
    </xf>
    <xf numFmtId="2" fontId="10" fillId="0" borderId="14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2" fontId="11" fillId="0" borderId="16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2" fontId="11" fillId="0" borderId="23" xfId="0" applyNumberFormat="1" applyFont="1" applyBorder="1" applyAlignment="1">
      <alignment horizontal="center" vertical="center" wrapText="1"/>
    </xf>
    <xf numFmtId="185" fontId="9" fillId="0" borderId="0" xfId="34" applyNumberFormat="1" applyFont="1" applyBorder="1" applyAlignment="1">
      <alignment/>
    </xf>
    <xf numFmtId="185" fontId="11" fillId="0" borderId="0" xfId="34" applyNumberFormat="1" applyFont="1" applyBorder="1" applyAlignment="1">
      <alignment/>
    </xf>
    <xf numFmtId="185" fontId="15" fillId="0" borderId="0" xfId="34" applyNumberFormat="1" applyFont="1" applyBorder="1" applyAlignment="1">
      <alignment/>
    </xf>
    <xf numFmtId="185" fontId="16" fillId="0" borderId="0" xfId="34" applyNumberFormat="1" applyFont="1" applyBorder="1" applyAlignment="1">
      <alignment/>
    </xf>
    <xf numFmtId="2" fontId="9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Continuous" vertical="center" wrapText="1"/>
    </xf>
    <xf numFmtId="2" fontId="20" fillId="0" borderId="11" xfId="0" applyNumberFormat="1" applyFont="1" applyBorder="1" applyAlignment="1">
      <alignment horizontal="centerContinuous"/>
    </xf>
    <xf numFmtId="2" fontId="20" fillId="0" borderId="12" xfId="0" applyNumberFormat="1" applyFont="1" applyBorder="1" applyAlignment="1">
      <alignment horizontal="centerContinuous"/>
    </xf>
    <xf numFmtId="2" fontId="18" fillId="0" borderId="12" xfId="0" applyNumberFormat="1" applyFont="1" applyBorder="1" applyAlignment="1">
      <alignment horizontal="centerContinuous" vertical="center"/>
    </xf>
    <xf numFmtId="2" fontId="11" fillId="0" borderId="26" xfId="0" applyNumberFormat="1" applyFont="1" applyBorder="1" applyAlignment="1">
      <alignment horizontal="center" wrapText="1"/>
    </xf>
    <xf numFmtId="2" fontId="11" fillId="0" borderId="27" xfId="0" applyNumberFormat="1" applyFont="1" applyBorder="1" applyAlignment="1">
      <alignment horizontal="center" wrapText="1"/>
    </xf>
    <xf numFmtId="2" fontId="11" fillId="0" borderId="28" xfId="0" applyNumberFormat="1" applyFont="1" applyBorder="1" applyAlignment="1">
      <alignment horizontal="center" wrapText="1"/>
    </xf>
    <xf numFmtId="2" fontId="11" fillId="0" borderId="29" xfId="0" applyNumberFormat="1" applyFont="1" applyBorder="1" applyAlignment="1">
      <alignment horizontal="center" wrapText="1"/>
    </xf>
    <xf numFmtId="2" fontId="11" fillId="0" borderId="30" xfId="0" applyNumberFormat="1" applyFont="1" applyBorder="1" applyAlignment="1">
      <alignment horizontal="center" wrapText="1"/>
    </xf>
    <xf numFmtId="2" fontId="11" fillId="0" borderId="30" xfId="0" applyNumberFormat="1" applyFont="1" applyBorder="1" applyAlignment="1">
      <alignment horizontal="centerContinuous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Continuous"/>
    </xf>
    <xf numFmtId="2" fontId="9" fillId="0" borderId="31" xfId="0" applyNumberFormat="1" applyFont="1" applyBorder="1" applyAlignment="1">
      <alignment/>
    </xf>
    <xf numFmtId="2" fontId="11" fillId="0" borderId="32" xfId="0" applyNumberFormat="1" applyFont="1" applyBorder="1" applyAlignment="1">
      <alignment horizontal="centerContinuous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Continuous"/>
    </xf>
    <xf numFmtId="2" fontId="8" fillId="0" borderId="11" xfId="0" applyNumberFormat="1" applyFont="1" applyBorder="1" applyAlignment="1">
      <alignment horizontal="centerContinuous" vertical="center" wrapText="1"/>
    </xf>
    <xf numFmtId="0" fontId="7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center" vertical="top" wrapText="1"/>
    </xf>
    <xf numFmtId="185" fontId="22" fillId="0" borderId="35" xfId="0" applyNumberFormat="1" applyFont="1" applyBorder="1" applyAlignment="1">
      <alignment horizontal="center"/>
    </xf>
    <xf numFmtId="2" fontId="21" fillId="0" borderId="33" xfId="0" applyNumberFormat="1" applyFont="1" applyBorder="1" applyAlignment="1">
      <alignment horizontal="center" vertical="center" wrapText="1"/>
    </xf>
    <xf numFmtId="2" fontId="21" fillId="0" borderId="34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185" fontId="21" fillId="0" borderId="33" xfId="0" applyNumberFormat="1" applyFont="1" applyBorder="1" applyAlignment="1">
      <alignment vertical="center"/>
    </xf>
    <xf numFmtId="185" fontId="21" fillId="0" borderId="34" xfId="0" applyNumberFormat="1" applyFont="1" applyBorder="1" applyAlignment="1">
      <alignment vertical="center"/>
    </xf>
    <xf numFmtId="185" fontId="21" fillId="0" borderId="34" xfId="34" applyNumberFormat="1" applyFont="1" applyBorder="1" applyAlignment="1">
      <alignment/>
    </xf>
    <xf numFmtId="185" fontId="21" fillId="0" borderId="0" xfId="34" applyNumberFormat="1" applyFont="1" applyBorder="1" applyAlignment="1">
      <alignment/>
    </xf>
    <xf numFmtId="185" fontId="21" fillId="0" borderId="18" xfId="0" applyNumberFormat="1" applyFont="1" applyBorder="1" applyAlignment="1">
      <alignment vertical="center"/>
    </xf>
    <xf numFmtId="185" fontId="21" fillId="0" borderId="36" xfId="0" applyNumberFormat="1" applyFont="1" applyBorder="1" applyAlignment="1">
      <alignment vertical="center"/>
    </xf>
    <xf numFmtId="185" fontId="21" fillId="0" borderId="18" xfId="34" applyNumberFormat="1" applyFont="1" applyBorder="1" applyAlignment="1">
      <alignment/>
    </xf>
    <xf numFmtId="185" fontId="21" fillId="0" borderId="23" xfId="34" applyNumberFormat="1" applyFont="1" applyBorder="1" applyAlignment="1">
      <alignment/>
    </xf>
    <xf numFmtId="2" fontId="11" fillId="0" borderId="37" xfId="0" applyNumberFormat="1" applyFont="1" applyBorder="1" applyAlignment="1">
      <alignment horizontal="centerContinuous"/>
    </xf>
    <xf numFmtId="185" fontId="22" fillId="0" borderId="29" xfId="0" applyNumberFormat="1" applyFont="1" applyBorder="1" applyAlignment="1">
      <alignment horizontal="center"/>
    </xf>
    <xf numFmtId="185" fontId="21" fillId="0" borderId="18" xfId="34" applyNumberFormat="1" applyFont="1" applyBorder="1" applyAlignment="1">
      <alignment vertical="center"/>
    </xf>
    <xf numFmtId="2" fontId="8" fillId="0" borderId="13" xfId="0" applyNumberFormat="1" applyFont="1" applyBorder="1" applyAlignment="1">
      <alignment horizontal="centerContinuous" vertical="top" wrapText="1"/>
    </xf>
    <xf numFmtId="2" fontId="8" fillId="0" borderId="32" xfId="0" applyNumberFormat="1" applyFont="1" applyBorder="1" applyAlignment="1">
      <alignment horizontal="centerContinuous" vertical="top" wrapText="1"/>
    </xf>
    <xf numFmtId="2" fontId="21" fillId="0" borderId="34" xfId="0" applyNumberFormat="1" applyFont="1" applyBorder="1" applyAlignment="1">
      <alignment horizontal="center" wrapText="1"/>
    </xf>
    <xf numFmtId="2" fontId="21" fillId="0" borderId="33" xfId="0" applyNumberFormat="1" applyFont="1" applyBorder="1" applyAlignment="1">
      <alignment horizontal="center" wrapText="1"/>
    </xf>
    <xf numFmtId="2" fontId="21" fillId="0" borderId="26" xfId="0" applyNumberFormat="1" applyFont="1" applyBorder="1" applyAlignment="1">
      <alignment horizontal="center" vertical="center" wrapText="1"/>
    </xf>
    <xf numFmtId="185" fontId="21" fillId="0" borderId="33" xfId="0" applyNumberFormat="1" applyFont="1" applyBorder="1" applyAlignment="1">
      <alignment/>
    </xf>
    <xf numFmtId="185" fontId="21" fillId="0" borderId="26" xfId="0" applyNumberFormat="1" applyFont="1" applyBorder="1" applyAlignment="1">
      <alignment/>
    </xf>
    <xf numFmtId="185" fontId="11" fillId="0" borderId="18" xfId="34" applyNumberFormat="1" applyFont="1" applyBorder="1" applyAlignment="1">
      <alignment horizontal="right" vertical="center"/>
    </xf>
    <xf numFmtId="185" fontId="11" fillId="0" borderId="36" xfId="34" applyNumberFormat="1" applyFont="1" applyBorder="1" applyAlignment="1">
      <alignment horizontal="right" vertical="center"/>
    </xf>
    <xf numFmtId="185" fontId="11" fillId="0" borderId="23" xfId="34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/>
    </xf>
    <xf numFmtId="2" fontId="8" fillId="0" borderId="38" xfId="0" applyNumberFormat="1" applyFont="1" applyBorder="1" applyAlignment="1">
      <alignment horizontal="distributed" vertical="center" wrapText="1"/>
    </xf>
    <xf numFmtId="2" fontId="8" fillId="0" borderId="38" xfId="0" applyNumberFormat="1" applyFont="1" applyBorder="1" applyAlignment="1">
      <alignment horizontal="centerContinuous" vertical="center" wrapText="1"/>
    </xf>
    <xf numFmtId="2" fontId="11" fillId="0" borderId="31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wrapText="1"/>
    </xf>
    <xf numFmtId="2" fontId="11" fillId="0" borderId="40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wrapText="1"/>
    </xf>
    <xf numFmtId="2" fontId="21" fillId="0" borderId="26" xfId="0" applyNumberFormat="1" applyFont="1" applyBorder="1" applyAlignment="1">
      <alignment horizontal="center" wrapText="1"/>
    </xf>
    <xf numFmtId="185" fontId="21" fillId="0" borderId="26" xfId="0" applyNumberFormat="1" applyFont="1" applyBorder="1" applyAlignment="1">
      <alignment vertical="center"/>
    </xf>
    <xf numFmtId="185" fontId="21" fillId="0" borderId="23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right"/>
    </xf>
    <xf numFmtId="2" fontId="8" fillId="0" borderId="11" xfId="0" applyNumberFormat="1" applyFont="1" applyFill="1" applyBorder="1" applyAlignment="1">
      <alignment horizontal="centerContinuous" vertical="center"/>
    </xf>
    <xf numFmtId="2" fontId="12" fillId="0" borderId="20" xfId="0" applyNumberFormat="1" applyFont="1" applyBorder="1" applyAlignment="1">
      <alignment horizontal="distributed" vertical="center"/>
    </xf>
    <xf numFmtId="2" fontId="11" fillId="0" borderId="21" xfId="0" applyNumberFormat="1" applyFont="1" applyBorder="1" applyAlignment="1">
      <alignment horizontal="distributed"/>
    </xf>
    <xf numFmtId="2" fontId="11" fillId="0" borderId="22" xfId="0" applyNumberFormat="1" applyFont="1" applyBorder="1" applyAlignment="1">
      <alignment horizontal="distributed"/>
    </xf>
    <xf numFmtId="2" fontId="17" fillId="0" borderId="20" xfId="0" applyNumberFormat="1" applyFont="1" applyBorder="1" applyAlignment="1">
      <alignment horizontal="distributed" vertical="center"/>
    </xf>
    <xf numFmtId="2" fontId="21" fillId="0" borderId="34" xfId="0" applyNumberFormat="1" applyFont="1" applyBorder="1" applyAlignment="1">
      <alignment horizontal="center"/>
    </xf>
    <xf numFmtId="185" fontId="24" fillId="0" borderId="35" xfId="0" applyNumberFormat="1" applyFont="1" applyBorder="1" applyAlignment="1">
      <alignment horizontal="center"/>
    </xf>
    <xf numFmtId="185" fontId="24" fillId="0" borderId="29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 wrapText="1"/>
    </xf>
    <xf numFmtId="2" fontId="25" fillId="0" borderId="33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 wrapText="1"/>
    </xf>
    <xf numFmtId="2" fontId="25" fillId="0" borderId="26" xfId="0" applyNumberFormat="1" applyFont="1" applyBorder="1" applyAlignment="1">
      <alignment horizontal="center" wrapText="1"/>
    </xf>
    <xf numFmtId="2" fontId="11" fillId="0" borderId="26" xfId="0" applyNumberFormat="1" applyFont="1" applyBorder="1" applyAlignment="1">
      <alignment horizontal="distributed" wrapText="1"/>
    </xf>
    <xf numFmtId="2" fontId="11" fillId="0" borderId="23" xfId="0" applyNumberFormat="1" applyFont="1" applyBorder="1" applyAlignment="1">
      <alignment horizontal="distributed" vertical="center" wrapText="1"/>
    </xf>
    <xf numFmtId="185" fontId="21" fillId="0" borderId="33" xfId="0" applyNumberFormat="1" applyFont="1" applyFill="1" applyBorder="1" applyAlignment="1">
      <alignment vertical="center"/>
    </xf>
    <xf numFmtId="185" fontId="21" fillId="0" borderId="18" xfId="0" applyNumberFormat="1" applyFont="1" applyFill="1" applyBorder="1" applyAlignment="1">
      <alignment vertical="center"/>
    </xf>
    <xf numFmtId="186" fontId="21" fillId="0" borderId="34" xfId="0" applyNumberFormat="1" applyFont="1" applyFill="1" applyBorder="1" applyAlignment="1">
      <alignment vertical="center"/>
    </xf>
    <xf numFmtId="186" fontId="21" fillId="0" borderId="33" xfId="0" applyNumberFormat="1" applyFont="1" applyFill="1" applyBorder="1" applyAlignment="1">
      <alignment vertical="center"/>
    </xf>
    <xf numFmtId="186" fontId="21" fillId="0" borderId="26" xfId="0" applyNumberFormat="1" applyFont="1" applyFill="1" applyBorder="1" applyAlignment="1">
      <alignment vertical="center"/>
    </xf>
    <xf numFmtId="186" fontId="21" fillId="0" borderId="36" xfId="0" applyNumberFormat="1" applyFont="1" applyFill="1" applyBorder="1" applyAlignment="1">
      <alignment vertical="center"/>
    </xf>
    <xf numFmtId="186" fontId="21" fillId="0" borderId="18" xfId="0" applyNumberFormat="1" applyFont="1" applyFill="1" applyBorder="1" applyAlignment="1">
      <alignment vertical="center"/>
    </xf>
    <xf numFmtId="186" fontId="21" fillId="0" borderId="23" xfId="0" applyNumberFormat="1" applyFont="1" applyFill="1" applyBorder="1" applyAlignment="1">
      <alignment vertical="center"/>
    </xf>
    <xf numFmtId="185" fontId="25" fillId="0" borderId="34" xfId="34" applyNumberFormat="1" applyFont="1" applyFill="1" applyBorder="1" applyAlignment="1">
      <alignment/>
    </xf>
    <xf numFmtId="185" fontId="25" fillId="0" borderId="33" xfId="34" applyNumberFormat="1" applyFont="1" applyFill="1" applyBorder="1" applyAlignment="1">
      <alignment/>
    </xf>
    <xf numFmtId="186" fontId="25" fillId="0" borderId="33" xfId="0" applyNumberFormat="1" applyFont="1" applyFill="1" applyBorder="1" applyAlignment="1">
      <alignment vertical="center"/>
    </xf>
    <xf numFmtId="185" fontId="25" fillId="0" borderId="36" xfId="34" applyNumberFormat="1" applyFont="1" applyFill="1" applyBorder="1" applyAlignment="1">
      <alignment/>
    </xf>
    <xf numFmtId="185" fontId="25" fillId="0" borderId="18" xfId="34" applyNumberFormat="1" applyFont="1" applyFill="1" applyBorder="1" applyAlignment="1">
      <alignment/>
    </xf>
    <xf numFmtId="186" fontId="25" fillId="0" borderId="18" xfId="0" applyNumberFormat="1" applyFont="1" applyFill="1" applyBorder="1" applyAlignment="1">
      <alignment vertical="center"/>
    </xf>
    <xf numFmtId="2" fontId="11" fillId="0" borderId="42" xfId="0" applyNumberFormat="1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Continuous" vertical="center"/>
    </xf>
    <xf numFmtId="2" fontId="11" fillId="0" borderId="43" xfId="0" applyNumberFormat="1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Continuous" vertical="center"/>
    </xf>
    <xf numFmtId="2" fontId="11" fillId="0" borderId="37" xfId="0" applyNumberFormat="1" applyFont="1" applyBorder="1" applyAlignment="1">
      <alignment horizontal="centerContinuous" vertical="center"/>
    </xf>
    <xf numFmtId="2" fontId="11" fillId="0" borderId="32" xfId="0" applyNumberFormat="1" applyFont="1" applyBorder="1" applyAlignment="1">
      <alignment horizontal="centerContinuous" vertical="center"/>
    </xf>
    <xf numFmtId="2" fontId="11" fillId="0" borderId="14" xfId="0" applyNumberFormat="1" applyFont="1" applyBorder="1" applyAlignment="1">
      <alignment horizontal="centerContinuous"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 wrapText="1"/>
    </xf>
    <xf numFmtId="2" fontId="23" fillId="0" borderId="42" xfId="0" applyNumberFormat="1" applyFont="1" applyBorder="1" applyAlignment="1">
      <alignment horizontal="centerContinuous" vertical="center"/>
    </xf>
    <xf numFmtId="2" fontId="23" fillId="0" borderId="48" xfId="0" applyNumberFormat="1" applyFont="1" applyBorder="1" applyAlignment="1">
      <alignment horizontal="centerContinuous" vertical="center"/>
    </xf>
    <xf numFmtId="2" fontId="23" fillId="0" borderId="49" xfId="0" applyNumberFormat="1" applyFont="1" applyBorder="1" applyAlignment="1">
      <alignment horizontal="centerContinuous" vertical="center"/>
    </xf>
    <xf numFmtId="2" fontId="23" fillId="0" borderId="50" xfId="0" applyNumberFormat="1" applyFont="1" applyBorder="1" applyAlignment="1">
      <alignment horizontal="centerContinuous" vertical="center"/>
    </xf>
    <xf numFmtId="2" fontId="23" fillId="0" borderId="51" xfId="0" applyNumberFormat="1" applyFont="1" applyBorder="1" applyAlignment="1">
      <alignment horizontal="centerContinuous" vertical="center"/>
    </xf>
    <xf numFmtId="2" fontId="23" fillId="0" borderId="52" xfId="0" applyNumberFormat="1" applyFont="1" applyBorder="1" applyAlignment="1">
      <alignment horizontal="centerContinuous" vertical="center"/>
    </xf>
    <xf numFmtId="2" fontId="23" fillId="0" borderId="15" xfId="0" applyNumberFormat="1" applyFont="1" applyBorder="1" applyAlignment="1">
      <alignment horizontal="centerContinuous" vertical="center"/>
    </xf>
    <xf numFmtId="2" fontId="23" fillId="0" borderId="32" xfId="0" applyNumberFormat="1" applyFont="1" applyBorder="1" applyAlignment="1">
      <alignment horizontal="centerContinuous" vertical="center"/>
    </xf>
    <xf numFmtId="2" fontId="23" fillId="0" borderId="37" xfId="0" applyNumberFormat="1" applyFont="1" applyBorder="1" applyAlignment="1">
      <alignment horizontal="centerContinuous" vertical="center"/>
    </xf>
    <xf numFmtId="2" fontId="23" fillId="0" borderId="14" xfId="0" applyNumberFormat="1" applyFont="1" applyBorder="1" applyAlignment="1">
      <alignment horizontal="centerContinuous" vertical="center"/>
    </xf>
    <xf numFmtId="2" fontId="23" fillId="0" borderId="44" xfId="0" applyNumberFormat="1" applyFont="1" applyBorder="1" applyAlignment="1">
      <alignment horizontal="center" vertical="center"/>
    </xf>
    <xf numFmtId="2" fontId="23" fillId="0" borderId="45" xfId="0" applyNumberFormat="1" applyFont="1" applyBorder="1" applyAlignment="1">
      <alignment horizontal="center" vertical="center"/>
    </xf>
    <xf numFmtId="2" fontId="23" fillId="0" borderId="45" xfId="0" applyNumberFormat="1" applyFont="1" applyBorder="1" applyAlignment="1">
      <alignment horizontal="center" vertical="center" wrapText="1"/>
    </xf>
    <xf numFmtId="2" fontId="23" fillId="0" borderId="24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 wrapText="1"/>
    </xf>
    <xf numFmtId="2" fontId="23" fillId="0" borderId="46" xfId="0" applyNumberFormat="1" applyFont="1" applyBorder="1" applyAlignment="1">
      <alignment horizontal="center" vertical="center" wrapText="1"/>
    </xf>
    <xf numFmtId="2" fontId="11" fillId="0" borderId="50" xfId="0" applyNumberFormat="1" applyFont="1" applyBorder="1" applyAlignment="1">
      <alignment horizontal="centerContinuous" vertical="center" wrapText="1"/>
    </xf>
    <xf numFmtId="2" fontId="11" fillId="0" borderId="51" xfId="0" applyNumberFormat="1" applyFont="1" applyBorder="1" applyAlignment="1">
      <alignment horizontal="centerContinuous" vertical="center"/>
    </xf>
    <xf numFmtId="2" fontId="11" fillId="0" borderId="49" xfId="0" applyNumberFormat="1" applyFont="1" applyBorder="1" applyAlignment="1">
      <alignment horizontal="centerContinuous" vertical="center"/>
    </xf>
    <xf numFmtId="2" fontId="11" fillId="0" borderId="15" xfId="0" applyNumberFormat="1" applyFont="1" applyBorder="1" applyAlignment="1">
      <alignment horizontal="centerContinuous" vertical="center"/>
    </xf>
    <xf numFmtId="2" fontId="11" fillId="0" borderId="37" xfId="0" applyNumberFormat="1" applyFont="1" applyBorder="1" applyAlignment="1">
      <alignment horizontal="centerContinuous" vertical="center" wrapText="1"/>
    </xf>
    <xf numFmtId="2" fontId="11" fillId="0" borderId="46" xfId="0" applyNumberFormat="1" applyFont="1" applyBorder="1" applyAlignment="1">
      <alignment horizontal="center" vertical="center" wrapText="1"/>
    </xf>
    <xf numFmtId="2" fontId="11" fillId="0" borderId="53" xfId="0" applyNumberFormat="1" applyFont="1" applyBorder="1" applyAlignment="1">
      <alignment horizontal="center" vertical="center"/>
    </xf>
    <xf numFmtId="2" fontId="11" fillId="0" borderId="54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/>
    </xf>
    <xf numFmtId="185" fontId="25" fillId="0" borderId="33" xfId="34" applyNumberFormat="1" applyFont="1" applyFill="1" applyBorder="1" applyAlignment="1">
      <alignment vertical="center"/>
    </xf>
    <xf numFmtId="185" fontId="25" fillId="0" borderId="18" xfId="34" applyNumberFormat="1" applyFont="1" applyFill="1" applyBorder="1" applyAlignment="1">
      <alignment vertical="center"/>
    </xf>
    <xf numFmtId="185" fontId="25" fillId="0" borderId="26" xfId="34" applyNumberFormat="1" applyFont="1" applyFill="1" applyBorder="1" applyAlignment="1">
      <alignment vertical="center"/>
    </xf>
    <xf numFmtId="185" fontId="25" fillId="0" borderId="23" xfId="34" applyNumberFormat="1" applyFont="1" applyFill="1" applyBorder="1" applyAlignment="1">
      <alignment vertical="center"/>
    </xf>
    <xf numFmtId="2" fontId="63" fillId="0" borderId="0" xfId="0" applyNumberFormat="1" applyFont="1" applyBorder="1" applyAlignment="1">
      <alignment/>
    </xf>
    <xf numFmtId="185" fontId="21" fillId="0" borderId="34" xfId="0" applyNumberFormat="1" applyFont="1" applyFill="1" applyBorder="1" applyAlignment="1">
      <alignment vertical="center"/>
    </xf>
    <xf numFmtId="185" fontId="21" fillId="0" borderId="34" xfId="34" applyNumberFormat="1" applyFont="1" applyFill="1" applyBorder="1" applyAlignment="1">
      <alignment/>
    </xf>
    <xf numFmtId="185" fontId="21" fillId="0" borderId="36" xfId="0" applyNumberFormat="1" applyFont="1" applyFill="1" applyBorder="1" applyAlignment="1">
      <alignment vertical="center"/>
    </xf>
    <xf numFmtId="2" fontId="11" fillId="0" borderId="28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3</xdr:row>
      <xdr:rowOff>190500</xdr:rowOff>
    </xdr:from>
    <xdr:to>
      <xdr:col>32</xdr:col>
      <xdr:colOff>0</xdr:colOff>
      <xdr:row>5</xdr:row>
      <xdr:rowOff>152400</xdr:rowOff>
    </xdr:to>
    <xdr:sp fLocksText="0">
      <xdr:nvSpPr>
        <xdr:cNvPr id="1" name="文字 8"/>
        <xdr:cNvSpPr txBox="1">
          <a:spLocks noChangeArrowheads="1"/>
        </xdr:cNvSpPr>
      </xdr:nvSpPr>
      <xdr:spPr>
        <a:xfrm>
          <a:off x="18983325" y="771525"/>
          <a:ext cx="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457200</xdr:colOff>
      <xdr:row>3</xdr:row>
      <xdr:rowOff>276225</xdr:rowOff>
    </xdr:from>
    <xdr:to>
      <xdr:col>67</xdr:col>
      <xdr:colOff>409575</xdr:colOff>
      <xdr:row>3</xdr:row>
      <xdr:rowOff>533400</xdr:rowOff>
    </xdr:to>
    <xdr:sp>
      <xdr:nvSpPr>
        <xdr:cNvPr id="2" name="文字 10"/>
        <xdr:cNvSpPr txBox="1">
          <a:spLocks noChangeArrowheads="1"/>
        </xdr:cNvSpPr>
      </xdr:nvSpPr>
      <xdr:spPr>
        <a:xfrm>
          <a:off x="38347650" y="8572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及灌溉面積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304800</xdr:colOff>
      <xdr:row>31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76200" y="66675"/>
          <a:ext cx="228600" cy="66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twoCellAnchor>
  <xdr:twoCellAnchor>
    <xdr:from>
      <xdr:col>1</xdr:col>
      <xdr:colOff>152400</xdr:colOff>
      <xdr:row>3</xdr:row>
      <xdr:rowOff>123825</xdr:rowOff>
    </xdr:from>
    <xdr:to>
      <xdr:col>1</xdr:col>
      <xdr:colOff>419100</xdr:colOff>
      <xdr:row>5</xdr:row>
      <xdr:rowOff>104775</xdr:rowOff>
    </xdr:to>
    <xdr:sp>
      <xdr:nvSpPr>
        <xdr:cNvPr id="4" name="文字 3"/>
        <xdr:cNvSpPr txBox="1">
          <a:spLocks noChangeArrowheads="1"/>
        </xdr:cNvSpPr>
      </xdr:nvSpPr>
      <xdr:spPr>
        <a:xfrm>
          <a:off x="1038225" y="704850"/>
          <a:ext cx="2667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32</xdr:col>
      <xdr:colOff>0</xdr:colOff>
      <xdr:row>3</xdr:row>
      <xdr:rowOff>161925</xdr:rowOff>
    </xdr:from>
    <xdr:to>
      <xdr:col>32</xdr:col>
      <xdr:colOff>0</xdr:colOff>
      <xdr:row>5</xdr:row>
      <xdr:rowOff>180975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8983325" y="742950"/>
          <a:ext cx="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32</xdr:col>
      <xdr:colOff>0</xdr:colOff>
      <xdr:row>0</xdr:row>
      <xdr:rowOff>28575</xdr:rowOff>
    </xdr:from>
    <xdr:to>
      <xdr:col>32</xdr:col>
      <xdr:colOff>0</xdr:colOff>
      <xdr:row>32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8983325" y="28575"/>
          <a:ext cx="0" cy="669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-</a:t>
          </a:r>
        </a:p>
      </xdr:txBody>
    </xdr:sp>
    <xdr:clientData/>
  </xdr:twoCellAnchor>
  <xdr:twoCellAnchor>
    <xdr:from>
      <xdr:col>16</xdr:col>
      <xdr:colOff>123825</xdr:colOff>
      <xdr:row>3</xdr:row>
      <xdr:rowOff>190500</xdr:rowOff>
    </xdr:from>
    <xdr:to>
      <xdr:col>16</xdr:col>
      <xdr:colOff>419100</xdr:colOff>
      <xdr:row>5</xdr:row>
      <xdr:rowOff>152400</xdr:rowOff>
    </xdr:to>
    <xdr:sp fLocksText="0">
      <xdr:nvSpPr>
        <xdr:cNvPr id="7" name="文字 8"/>
        <xdr:cNvSpPr txBox="1">
          <a:spLocks noChangeArrowheads="1"/>
        </xdr:cNvSpPr>
      </xdr:nvSpPr>
      <xdr:spPr>
        <a:xfrm>
          <a:off x="10210800" y="771525"/>
          <a:ext cx="29527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114300</xdr:colOff>
      <xdr:row>3</xdr:row>
      <xdr:rowOff>161925</xdr:rowOff>
    </xdr:from>
    <xdr:to>
      <xdr:col>16</xdr:col>
      <xdr:colOff>381000</xdr:colOff>
      <xdr:row>5</xdr:row>
      <xdr:rowOff>180975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10201275" y="742950"/>
          <a:ext cx="2667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15</xdr:col>
      <xdr:colOff>38100</xdr:colOff>
      <xdr:row>1</xdr:row>
      <xdr:rowOff>28575</xdr:rowOff>
    </xdr:from>
    <xdr:to>
      <xdr:col>15</xdr:col>
      <xdr:colOff>266700</xdr:colOff>
      <xdr:row>31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9467850" y="95250"/>
          <a:ext cx="2286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</a:p>
      </xdr:txBody>
    </xdr:sp>
    <xdr:clientData/>
  </xdr:twoCellAnchor>
  <xdr:twoCellAnchor>
    <xdr:from>
      <xdr:col>53</xdr:col>
      <xdr:colOff>123825</xdr:colOff>
      <xdr:row>3</xdr:row>
      <xdr:rowOff>190500</xdr:rowOff>
    </xdr:from>
    <xdr:to>
      <xdr:col>53</xdr:col>
      <xdr:colOff>419100</xdr:colOff>
      <xdr:row>5</xdr:row>
      <xdr:rowOff>152400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29470350" y="771525"/>
          <a:ext cx="29527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53</xdr:col>
      <xdr:colOff>114300</xdr:colOff>
      <xdr:row>3</xdr:row>
      <xdr:rowOff>161925</xdr:rowOff>
    </xdr:from>
    <xdr:to>
      <xdr:col>53</xdr:col>
      <xdr:colOff>381000</xdr:colOff>
      <xdr:row>5</xdr:row>
      <xdr:rowOff>180975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29460825" y="742950"/>
          <a:ext cx="2667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52</xdr:col>
      <xdr:colOff>57150</xdr:colOff>
      <xdr:row>1</xdr:row>
      <xdr:rowOff>28575</xdr:rowOff>
    </xdr:from>
    <xdr:to>
      <xdr:col>52</xdr:col>
      <xdr:colOff>295275</xdr:colOff>
      <xdr:row>30</xdr:row>
      <xdr:rowOff>238125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28898850" y="95250"/>
          <a:ext cx="238125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</a:p>
      </xdr:txBody>
    </xdr:sp>
    <xdr:clientData/>
  </xdr:twoCellAnchor>
  <xdr:twoCellAnchor>
    <xdr:from>
      <xdr:col>33</xdr:col>
      <xdr:colOff>123825</xdr:colOff>
      <xdr:row>3</xdr:row>
      <xdr:rowOff>190500</xdr:rowOff>
    </xdr:from>
    <xdr:to>
      <xdr:col>33</xdr:col>
      <xdr:colOff>419100</xdr:colOff>
      <xdr:row>5</xdr:row>
      <xdr:rowOff>152400</xdr:rowOff>
    </xdr:to>
    <xdr:sp fLocksText="0">
      <xdr:nvSpPr>
        <xdr:cNvPr id="13" name="Text Box 25"/>
        <xdr:cNvSpPr txBox="1">
          <a:spLocks noChangeArrowheads="1"/>
        </xdr:cNvSpPr>
      </xdr:nvSpPr>
      <xdr:spPr>
        <a:xfrm>
          <a:off x="19764375" y="771525"/>
          <a:ext cx="29527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33</xdr:col>
      <xdr:colOff>114300</xdr:colOff>
      <xdr:row>3</xdr:row>
      <xdr:rowOff>161925</xdr:rowOff>
    </xdr:from>
    <xdr:to>
      <xdr:col>33</xdr:col>
      <xdr:colOff>381000</xdr:colOff>
      <xdr:row>5</xdr:row>
      <xdr:rowOff>180975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19754850" y="742950"/>
          <a:ext cx="2667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32</xdr:col>
      <xdr:colOff>47625</xdr:colOff>
      <xdr:row>1</xdr:row>
      <xdr:rowOff>28575</xdr:rowOff>
    </xdr:from>
    <xdr:to>
      <xdr:col>32</xdr:col>
      <xdr:colOff>276225</xdr:colOff>
      <xdr:row>30</xdr:row>
      <xdr:rowOff>238125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19030950" y="95250"/>
          <a:ext cx="228600" cy="662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34"/>
  <sheetViews>
    <sheetView showGridLines="0" tabSelected="1" view="pageBreakPreview" zoomScaleSheetLayoutView="100" zoomScalePageLayoutView="0" workbookViewId="0" topLeftCell="A1">
      <selection activeCell="O15" sqref="O15"/>
    </sheetView>
  </sheetViews>
  <sheetFormatPr defaultColWidth="3.75390625" defaultRowHeight="15.75"/>
  <cols>
    <col min="1" max="1" width="11.625" style="5" customWidth="1"/>
    <col min="2" max="2" width="6.625" style="6" customWidth="1"/>
    <col min="3" max="5" width="13.125" style="6" customWidth="1"/>
    <col min="6" max="6" width="16.125" style="6" customWidth="1"/>
    <col min="7" max="8" width="7.625" style="6" hidden="1" customWidth="1"/>
    <col min="9" max="9" width="9.75390625" style="6" hidden="1" customWidth="1"/>
    <col min="10" max="10" width="7.625" style="6" hidden="1" customWidth="1"/>
    <col min="11" max="11" width="8.125" style="6" hidden="1" customWidth="1"/>
    <col min="12" max="15" width="12.50390625" style="6" customWidth="1"/>
    <col min="16" max="16" width="8.625" style="5" customWidth="1"/>
    <col min="17" max="17" width="6.625" style="6" customWidth="1"/>
    <col min="18" max="23" width="7.25390625" style="5" customWidth="1"/>
    <col min="24" max="25" width="7.25390625" style="6" customWidth="1"/>
    <col min="26" max="29" width="7.25390625" style="5" customWidth="1"/>
    <col min="30" max="30" width="8.625" style="5" customWidth="1"/>
    <col min="31" max="32" width="7.25390625" style="5" customWidth="1"/>
    <col min="33" max="33" width="8.625" style="5" customWidth="1"/>
    <col min="34" max="34" width="6.625" style="6" customWidth="1"/>
    <col min="35" max="36" width="6.00390625" style="6" customWidth="1"/>
    <col min="37" max="37" width="6.125" style="6" customWidth="1"/>
    <col min="38" max="38" width="6.00390625" style="5" customWidth="1"/>
    <col min="39" max="39" width="6.125" style="5" customWidth="1"/>
    <col min="40" max="42" width="6.00390625" style="5" customWidth="1"/>
    <col min="43" max="43" width="6.125" style="5" customWidth="1"/>
    <col min="44" max="44" width="6.00390625" style="5" customWidth="1"/>
    <col min="45" max="45" width="6.50390625" style="5" customWidth="1"/>
    <col min="46" max="46" width="6.00390625" style="5" customWidth="1"/>
    <col min="47" max="47" width="7.50390625" style="5" customWidth="1"/>
    <col min="48" max="48" width="6.00390625" style="5" customWidth="1"/>
    <col min="49" max="49" width="6.50390625" style="5" customWidth="1"/>
    <col min="50" max="50" width="8.125" style="5" customWidth="1"/>
    <col min="51" max="51" width="6.00390625" style="6" customWidth="1"/>
    <col min="52" max="52" width="7.125" style="6" customWidth="1"/>
    <col min="53" max="53" width="6.625" style="5" customWidth="1"/>
    <col min="54" max="54" width="6.625" style="6" customWidth="1"/>
    <col min="55" max="55" width="14.625" style="6" customWidth="1"/>
    <col min="56" max="56" width="11.75390625" style="6" hidden="1" customWidth="1"/>
    <col min="57" max="63" width="11.75390625" style="5" customWidth="1"/>
    <col min="64" max="64" width="14.625" style="5" customWidth="1"/>
    <col min="65" max="65" width="7.25390625" style="5" hidden="1" customWidth="1"/>
    <col min="66" max="71" width="8.125" style="5" hidden="1" customWidth="1"/>
    <col min="72" max="72" width="4.00390625" style="5" customWidth="1"/>
    <col min="73" max="16384" width="3.75390625" style="5" customWidth="1"/>
  </cols>
  <sheetData>
    <row r="1" ht="5.25" customHeight="1"/>
    <row r="2" spans="2:71" s="2" customFormat="1" ht="25.5">
      <c r="B2" s="169" t="s">
        <v>102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"/>
      <c r="Q2" s="169" t="s">
        <v>103</v>
      </c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"/>
      <c r="AH2" s="169" t="s">
        <v>104</v>
      </c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51"/>
      <c r="BB2" s="169" t="s">
        <v>105</v>
      </c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</row>
    <row r="3" spans="2:71" ht="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89" t="s">
        <v>0</v>
      </c>
      <c r="R3" s="3"/>
      <c r="S3" s="4"/>
      <c r="AF3" s="89" t="s">
        <v>0</v>
      </c>
      <c r="AL3" s="4"/>
      <c r="AM3" s="4"/>
      <c r="AN3" s="4"/>
      <c r="AO3" s="4"/>
      <c r="AP3" s="4"/>
      <c r="AQ3" s="4"/>
      <c r="AS3" s="4"/>
      <c r="AU3" s="4"/>
      <c r="AZ3" s="3" t="s">
        <v>0</v>
      </c>
      <c r="BE3" s="4"/>
      <c r="BF3" s="4"/>
      <c r="BG3" s="4"/>
      <c r="BH3" s="4"/>
      <c r="BI3" s="4"/>
      <c r="BL3" s="155" t="s">
        <v>99</v>
      </c>
      <c r="BM3" s="4"/>
      <c r="BN3" s="4"/>
      <c r="BO3" s="3"/>
      <c r="BP3" s="4"/>
      <c r="BQ3" s="4"/>
      <c r="BS3" s="4"/>
    </row>
    <row r="4" spans="2:71" ht="46.5" customHeight="1" thickBot="1">
      <c r="B4" s="23"/>
      <c r="C4" s="11" t="s">
        <v>97</v>
      </c>
      <c r="D4" s="8"/>
      <c r="E4" s="35"/>
      <c r="F4" s="80" t="s">
        <v>43</v>
      </c>
      <c r="G4" s="50"/>
      <c r="H4" s="12"/>
      <c r="I4" s="79" t="s">
        <v>50</v>
      </c>
      <c r="J4" s="90"/>
      <c r="K4" s="12"/>
      <c r="L4" s="11" t="s">
        <v>44</v>
      </c>
      <c r="M4" s="8"/>
      <c r="N4" s="8"/>
      <c r="O4" s="8"/>
      <c r="P4" s="43" t="s">
        <v>31</v>
      </c>
      <c r="Q4" s="44"/>
      <c r="R4" s="166" t="s">
        <v>51</v>
      </c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43" t="s">
        <v>31</v>
      </c>
      <c r="AH4" s="44"/>
      <c r="AI4" s="166" t="s">
        <v>55</v>
      </c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43" t="s">
        <v>31</v>
      </c>
      <c r="BB4" s="44"/>
      <c r="BC4" s="11" t="s">
        <v>48</v>
      </c>
      <c r="BD4" s="7"/>
      <c r="BE4" s="8"/>
      <c r="BF4" s="8"/>
      <c r="BG4" s="8"/>
      <c r="BH4" s="8"/>
      <c r="BI4" s="33"/>
      <c r="BJ4" s="33"/>
      <c r="BK4" s="33"/>
      <c r="BL4" s="33"/>
      <c r="BM4" s="34"/>
      <c r="BN4" s="68" t="s">
        <v>1</v>
      </c>
      <c r="BO4" s="9"/>
      <c r="BP4" s="10"/>
      <c r="BQ4" s="69" t="s">
        <v>2</v>
      </c>
      <c r="BR4" s="13"/>
      <c r="BS4" s="13"/>
    </row>
    <row r="5" spans="2:71" ht="32.25" customHeight="1">
      <c r="B5" s="24"/>
      <c r="C5" s="164" t="s">
        <v>61</v>
      </c>
      <c r="D5" s="103" t="s">
        <v>109</v>
      </c>
      <c r="E5" s="37" t="s">
        <v>62</v>
      </c>
      <c r="F5" s="83" t="s">
        <v>64</v>
      </c>
      <c r="G5" s="81" t="s">
        <v>37</v>
      </c>
      <c r="H5" s="37" t="s">
        <v>39</v>
      </c>
      <c r="I5" s="39" t="s">
        <v>65</v>
      </c>
      <c r="J5" s="41"/>
      <c r="K5" s="32"/>
      <c r="L5" s="38" t="s">
        <v>67</v>
      </c>
      <c r="M5" s="40" t="s">
        <v>68</v>
      </c>
      <c r="N5" s="36" t="s">
        <v>70</v>
      </c>
      <c r="O5" s="39" t="s">
        <v>72</v>
      </c>
      <c r="P5" s="14" t="s">
        <v>31</v>
      </c>
      <c r="R5" s="119" t="s">
        <v>3</v>
      </c>
      <c r="S5" s="15"/>
      <c r="T5" s="120" t="s">
        <v>52</v>
      </c>
      <c r="U5" s="45"/>
      <c r="V5" s="121" t="s">
        <v>53</v>
      </c>
      <c r="W5" s="65"/>
      <c r="X5" s="122" t="s">
        <v>46</v>
      </c>
      <c r="Y5" s="123"/>
      <c r="Z5" s="119" t="s">
        <v>54</v>
      </c>
      <c r="AA5" s="124"/>
      <c r="AB5" s="123" t="s">
        <v>84</v>
      </c>
      <c r="AC5" s="125"/>
      <c r="AD5" s="125"/>
      <c r="AE5" s="119" t="s">
        <v>47</v>
      </c>
      <c r="AF5" s="124"/>
      <c r="AG5" s="14" t="s">
        <v>31</v>
      </c>
      <c r="AI5" s="131" t="s">
        <v>3</v>
      </c>
      <c r="AJ5" s="132"/>
      <c r="AK5" s="133"/>
      <c r="AL5" s="134" t="s">
        <v>49</v>
      </c>
      <c r="AM5" s="135"/>
      <c r="AN5" s="136"/>
      <c r="AO5" s="136"/>
      <c r="AP5" s="131" t="s">
        <v>91</v>
      </c>
      <c r="AQ5" s="133"/>
      <c r="AR5" s="131" t="s">
        <v>42</v>
      </c>
      <c r="AS5" s="137"/>
      <c r="AT5" s="131" t="s">
        <v>54</v>
      </c>
      <c r="AU5" s="138"/>
      <c r="AV5" s="139" t="s">
        <v>84</v>
      </c>
      <c r="AW5" s="140"/>
      <c r="AX5" s="140"/>
      <c r="AY5" s="131" t="s">
        <v>47</v>
      </c>
      <c r="AZ5" s="138"/>
      <c r="BA5" s="14" t="s">
        <v>31</v>
      </c>
      <c r="BC5" s="147" t="s">
        <v>73</v>
      </c>
      <c r="BD5" s="148"/>
      <c r="BE5" s="119" t="s">
        <v>84</v>
      </c>
      <c r="BF5" s="149"/>
      <c r="BG5" s="119" t="s">
        <v>77</v>
      </c>
      <c r="BH5" s="149"/>
      <c r="BI5" s="119" t="s">
        <v>74</v>
      </c>
      <c r="BJ5" s="150"/>
      <c r="BK5" s="119" t="s">
        <v>78</v>
      </c>
      <c r="BL5" s="151" t="s">
        <v>75</v>
      </c>
      <c r="BM5" s="49"/>
      <c r="BN5" s="38" t="s">
        <v>4</v>
      </c>
      <c r="BO5" s="40" t="s">
        <v>5</v>
      </c>
      <c r="BP5" s="37" t="s">
        <v>6</v>
      </c>
      <c r="BQ5" s="38" t="s">
        <v>34</v>
      </c>
      <c r="BR5" s="40" t="s">
        <v>8</v>
      </c>
      <c r="BS5" s="39" t="s">
        <v>9</v>
      </c>
    </row>
    <row r="6" spans="2:71" ht="32.25" thickBot="1">
      <c r="B6" s="25"/>
      <c r="C6" s="165"/>
      <c r="D6" s="104" t="s">
        <v>108</v>
      </c>
      <c r="E6" s="20" t="s">
        <v>63</v>
      </c>
      <c r="F6" s="84" t="s">
        <v>106</v>
      </c>
      <c r="G6" s="82" t="s">
        <v>38</v>
      </c>
      <c r="H6" s="20" t="s">
        <v>40</v>
      </c>
      <c r="I6" s="52" t="s">
        <v>66</v>
      </c>
      <c r="J6" s="42" t="s">
        <v>41</v>
      </c>
      <c r="K6" s="31" t="s">
        <v>41</v>
      </c>
      <c r="L6" s="18" t="s">
        <v>100</v>
      </c>
      <c r="M6" s="19" t="s">
        <v>69</v>
      </c>
      <c r="N6" s="26" t="s">
        <v>71</v>
      </c>
      <c r="O6" s="26" t="s">
        <v>101</v>
      </c>
      <c r="P6" s="17"/>
      <c r="Q6" s="3"/>
      <c r="R6" s="126" t="s">
        <v>10</v>
      </c>
      <c r="S6" s="127" t="s">
        <v>11</v>
      </c>
      <c r="T6" s="126" t="s">
        <v>10</v>
      </c>
      <c r="U6" s="128" t="s">
        <v>11</v>
      </c>
      <c r="V6" s="126" t="s">
        <v>10</v>
      </c>
      <c r="W6" s="128" t="s">
        <v>11</v>
      </c>
      <c r="X6" s="126" t="s">
        <v>10</v>
      </c>
      <c r="Y6" s="128" t="s">
        <v>11</v>
      </c>
      <c r="Z6" s="126" t="s">
        <v>10</v>
      </c>
      <c r="AA6" s="129" t="s">
        <v>76</v>
      </c>
      <c r="AB6" s="126" t="s">
        <v>10</v>
      </c>
      <c r="AC6" s="127" t="s">
        <v>76</v>
      </c>
      <c r="AD6" s="130" t="s">
        <v>88</v>
      </c>
      <c r="AE6" s="126" t="s">
        <v>10</v>
      </c>
      <c r="AF6" s="128" t="s">
        <v>11</v>
      </c>
      <c r="AG6" s="17"/>
      <c r="AH6" s="3"/>
      <c r="AI6" s="141" t="s">
        <v>12</v>
      </c>
      <c r="AJ6" s="142" t="s">
        <v>92</v>
      </c>
      <c r="AK6" s="143" t="s">
        <v>93</v>
      </c>
      <c r="AL6" s="141" t="s">
        <v>12</v>
      </c>
      <c r="AM6" s="143" t="s">
        <v>93</v>
      </c>
      <c r="AN6" s="142" t="s">
        <v>94</v>
      </c>
      <c r="AO6" s="144" t="s">
        <v>95</v>
      </c>
      <c r="AP6" s="141" t="s">
        <v>12</v>
      </c>
      <c r="AQ6" s="143" t="s">
        <v>93</v>
      </c>
      <c r="AR6" s="141" t="s">
        <v>12</v>
      </c>
      <c r="AS6" s="145" t="s">
        <v>93</v>
      </c>
      <c r="AT6" s="141" t="s">
        <v>12</v>
      </c>
      <c r="AU6" s="146" t="s">
        <v>93</v>
      </c>
      <c r="AV6" s="141" t="s">
        <v>12</v>
      </c>
      <c r="AW6" s="146" t="s">
        <v>93</v>
      </c>
      <c r="AX6" s="143" t="s">
        <v>96</v>
      </c>
      <c r="AY6" s="141" t="s">
        <v>12</v>
      </c>
      <c r="AZ6" s="146" t="s">
        <v>13</v>
      </c>
      <c r="BA6" s="17"/>
      <c r="BB6" s="3"/>
      <c r="BC6" s="126" t="s">
        <v>56</v>
      </c>
      <c r="BD6" s="130" t="s">
        <v>13</v>
      </c>
      <c r="BE6" s="126" t="s">
        <v>56</v>
      </c>
      <c r="BF6" s="130" t="s">
        <v>85</v>
      </c>
      <c r="BG6" s="126" t="s">
        <v>79</v>
      </c>
      <c r="BH6" s="130" t="s">
        <v>86</v>
      </c>
      <c r="BI6" s="126" t="s">
        <v>56</v>
      </c>
      <c r="BJ6" s="152" t="s">
        <v>87</v>
      </c>
      <c r="BK6" s="153" t="s">
        <v>79</v>
      </c>
      <c r="BL6" s="154" t="s">
        <v>79</v>
      </c>
      <c r="BM6" s="85" t="s">
        <v>57</v>
      </c>
      <c r="BN6" s="18" t="s">
        <v>14</v>
      </c>
      <c r="BO6" s="19" t="s">
        <v>14</v>
      </c>
      <c r="BP6" s="20" t="s">
        <v>14</v>
      </c>
      <c r="BQ6" s="16" t="s">
        <v>7</v>
      </c>
      <c r="BR6" s="19" t="s">
        <v>58</v>
      </c>
      <c r="BS6" s="26" t="s">
        <v>59</v>
      </c>
    </row>
    <row r="7" spans="2:71" ht="18" customHeight="1">
      <c r="B7" s="91" t="s">
        <v>32</v>
      </c>
      <c r="C7" s="53">
        <f>SUM(C9:C30)</f>
        <v>100.00000499999999</v>
      </c>
      <c r="D7" s="53">
        <f>SUM(D9:D30)</f>
        <v>100.00000000000003</v>
      </c>
      <c r="E7" s="53">
        <f aca="true" t="shared" si="0" ref="E7:O7">SUM(E9:E30)</f>
        <v>100.00000000000001</v>
      </c>
      <c r="F7" s="53">
        <f>SUM(F9:F30)</f>
        <v>100.00000000000001</v>
      </c>
      <c r="G7" s="53" t="e">
        <f t="shared" si="0"/>
        <v>#REF!</v>
      </c>
      <c r="H7" s="53" t="e">
        <f t="shared" si="0"/>
        <v>#REF!</v>
      </c>
      <c r="I7" s="53">
        <f>SUM(I9:I30)</f>
        <v>100.00042975206613</v>
      </c>
      <c r="J7" s="53">
        <f t="shared" si="0"/>
        <v>100</v>
      </c>
      <c r="K7" s="53">
        <f t="shared" si="0"/>
        <v>0</v>
      </c>
      <c r="L7" s="53">
        <f>SUM(L9:L30)</f>
        <v>99.99999999999999</v>
      </c>
      <c r="M7" s="53">
        <f t="shared" si="0"/>
        <v>99.99999999999999</v>
      </c>
      <c r="N7" s="53">
        <f>SUM(N9:N30)</f>
        <v>100.00000000000001</v>
      </c>
      <c r="O7" s="66">
        <f t="shared" si="0"/>
        <v>100.00209220630931</v>
      </c>
      <c r="P7" s="17"/>
      <c r="Q7" s="94" t="s">
        <v>36</v>
      </c>
      <c r="R7" s="53">
        <f>SUM(R9:R30)</f>
        <v>99.99999999999997</v>
      </c>
      <c r="S7" s="53">
        <f>SUM(S9:S30)</f>
        <v>100.00000000000001</v>
      </c>
      <c r="T7" s="53">
        <f aca="true" t="shared" si="1" ref="T7:AF7">SUM(T9:T30)</f>
        <v>100</v>
      </c>
      <c r="U7" s="53">
        <f>SUM(U9:U30)</f>
        <v>99.99990000000001</v>
      </c>
      <c r="V7" s="53">
        <f t="shared" si="1"/>
        <v>100</v>
      </c>
      <c r="W7" s="53">
        <f t="shared" si="1"/>
        <v>100</v>
      </c>
      <c r="X7" s="53">
        <f t="shared" si="1"/>
        <v>100.0001</v>
      </c>
      <c r="Y7" s="53">
        <f t="shared" si="1"/>
        <v>99.99999999999999</v>
      </c>
      <c r="Z7" s="53">
        <f t="shared" si="1"/>
        <v>100.0001</v>
      </c>
      <c r="AA7" s="53">
        <f t="shared" si="1"/>
        <v>100.0001</v>
      </c>
      <c r="AB7" s="53">
        <f t="shared" si="1"/>
        <v>99.99999999999999</v>
      </c>
      <c r="AC7" s="53">
        <f t="shared" si="1"/>
        <v>99.9999</v>
      </c>
      <c r="AD7" s="53">
        <f t="shared" si="1"/>
        <v>100</v>
      </c>
      <c r="AE7" s="53">
        <f t="shared" si="1"/>
        <v>100</v>
      </c>
      <c r="AF7" s="66">
        <f t="shared" si="1"/>
        <v>100</v>
      </c>
      <c r="AG7" s="17"/>
      <c r="AH7" s="94" t="s">
        <v>36</v>
      </c>
      <c r="AI7" s="96">
        <f aca="true" t="shared" si="2" ref="AI7:AZ7">SUM(AI9:AI30)</f>
        <v>100</v>
      </c>
      <c r="AJ7" s="96">
        <f t="shared" si="2"/>
        <v>99.99999999999999</v>
      </c>
      <c r="AK7" s="96">
        <f>SUM(AK9:AK30)</f>
        <v>99.99999999999999</v>
      </c>
      <c r="AL7" s="96">
        <f t="shared" si="2"/>
        <v>100</v>
      </c>
      <c r="AM7" s="96">
        <f t="shared" si="2"/>
        <v>0</v>
      </c>
      <c r="AN7" s="96">
        <f t="shared" si="2"/>
        <v>100</v>
      </c>
      <c r="AO7" s="96">
        <f t="shared" si="2"/>
        <v>100</v>
      </c>
      <c r="AP7" s="96">
        <f t="shared" si="2"/>
        <v>100</v>
      </c>
      <c r="AQ7" s="96">
        <f t="shared" si="2"/>
        <v>100</v>
      </c>
      <c r="AR7" s="96">
        <f t="shared" si="2"/>
        <v>0</v>
      </c>
      <c r="AS7" s="96">
        <f t="shared" si="2"/>
        <v>100</v>
      </c>
      <c r="AT7" s="96">
        <f t="shared" si="2"/>
        <v>100.00000000000003</v>
      </c>
      <c r="AU7" s="96">
        <f t="shared" si="2"/>
        <v>100</v>
      </c>
      <c r="AV7" s="96">
        <f t="shared" si="2"/>
        <v>100.00000000000001</v>
      </c>
      <c r="AW7" s="96">
        <f t="shared" si="2"/>
        <v>100</v>
      </c>
      <c r="AX7" s="96">
        <f t="shared" si="2"/>
        <v>100</v>
      </c>
      <c r="AY7" s="96">
        <f t="shared" si="2"/>
        <v>100</v>
      </c>
      <c r="AZ7" s="97">
        <f t="shared" si="2"/>
        <v>100</v>
      </c>
      <c r="BA7" s="17"/>
      <c r="BB7" s="94" t="s">
        <v>36</v>
      </c>
      <c r="BC7" s="53">
        <f aca="true" t="shared" si="3" ref="BC7:BK7">SUM(BC9:BC30)</f>
        <v>100.00000000000001</v>
      </c>
      <c r="BD7" s="53">
        <f t="shared" si="3"/>
        <v>100</v>
      </c>
      <c r="BE7" s="53">
        <f t="shared" si="3"/>
        <v>100.00000000000001</v>
      </c>
      <c r="BF7" s="53">
        <f t="shared" si="3"/>
        <v>100.00000000000001</v>
      </c>
      <c r="BG7" s="53">
        <f t="shared" si="3"/>
        <v>100</v>
      </c>
      <c r="BH7" s="53">
        <f t="shared" si="3"/>
        <v>99.99999999999999</v>
      </c>
      <c r="BI7" s="53">
        <f t="shared" si="3"/>
        <v>100</v>
      </c>
      <c r="BJ7" s="53">
        <f t="shared" si="3"/>
        <v>0</v>
      </c>
      <c r="BK7" s="53">
        <f t="shared" si="3"/>
        <v>100</v>
      </c>
      <c r="BL7" s="66">
        <f>SUM(BL9:BL30)</f>
        <v>100</v>
      </c>
      <c r="BM7" s="53" t="e">
        <f>SUM(#REF!,#REF!)</f>
        <v>#REF!</v>
      </c>
      <c r="BN7" s="53">
        <v>100</v>
      </c>
      <c r="BO7" s="53">
        <v>100</v>
      </c>
      <c r="BP7" s="53">
        <v>100</v>
      </c>
      <c r="BQ7" s="53" t="e">
        <f>SUM(#REF!,#REF!)</f>
        <v>#REF!</v>
      </c>
      <c r="BR7" s="53" t="e">
        <f>SUM(#REF!,#REF!)</f>
        <v>#REF!</v>
      </c>
      <c r="BS7" s="66" t="e">
        <f>SUM(#REF!,#REF!)</f>
        <v>#REF!</v>
      </c>
    </row>
    <row r="8" spans="2:71" ht="6" customHeight="1">
      <c r="B8" s="24"/>
      <c r="C8" s="55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17"/>
      <c r="Q8" s="24"/>
      <c r="R8" s="47"/>
      <c r="S8" s="47"/>
      <c r="T8" s="47"/>
      <c r="U8" s="46"/>
      <c r="V8" s="46"/>
      <c r="W8" s="48"/>
      <c r="X8" s="46"/>
      <c r="Y8" s="48"/>
      <c r="Z8" s="46"/>
      <c r="AA8" s="46"/>
      <c r="AB8" s="47"/>
      <c r="AC8" s="47"/>
      <c r="AD8" s="47"/>
      <c r="AE8" s="47"/>
      <c r="AF8" s="48"/>
      <c r="AG8" s="17"/>
      <c r="AH8" s="24"/>
      <c r="AI8" s="98"/>
      <c r="AJ8" s="98"/>
      <c r="AK8" s="99"/>
      <c r="AL8" s="100"/>
      <c r="AM8" s="99"/>
      <c r="AN8" s="99"/>
      <c r="AO8" s="99"/>
      <c r="AP8" s="98"/>
      <c r="AQ8" s="99"/>
      <c r="AR8" s="98"/>
      <c r="AS8" s="101"/>
      <c r="AT8" s="100"/>
      <c r="AU8" s="101"/>
      <c r="AV8" s="98"/>
      <c r="AW8" s="98"/>
      <c r="AX8" s="98"/>
      <c r="AY8" s="100"/>
      <c r="AZ8" s="102"/>
      <c r="BA8" s="17"/>
      <c r="BB8" s="24"/>
      <c r="BC8" s="95"/>
      <c r="BD8" s="70"/>
      <c r="BE8" s="71"/>
      <c r="BF8" s="71"/>
      <c r="BG8" s="71"/>
      <c r="BH8" s="71"/>
      <c r="BI8" s="71"/>
      <c r="BJ8" s="71"/>
      <c r="BK8" s="71"/>
      <c r="BL8" s="86"/>
      <c r="BM8" s="70"/>
      <c r="BN8" s="54"/>
      <c r="BO8" s="55"/>
      <c r="BP8" s="54"/>
      <c r="BQ8" s="55"/>
      <c r="BR8" s="55"/>
      <c r="BS8" s="72"/>
    </row>
    <row r="9" spans="2:71" s="6" customFormat="1" ht="15" customHeight="1">
      <c r="B9" s="92" t="s">
        <v>80</v>
      </c>
      <c r="C9" s="161">
        <v>8.421053</v>
      </c>
      <c r="D9" s="161">
        <v>17.18164362570222</v>
      </c>
      <c r="E9" s="105">
        <v>14.137675180740883</v>
      </c>
      <c r="F9" s="162">
        <v>0</v>
      </c>
      <c r="G9" s="57" t="e">
        <v>#REF!</v>
      </c>
      <c r="H9" s="57" t="e">
        <v>#REF!</v>
      </c>
      <c r="I9" s="57">
        <v>5.78512396694215</v>
      </c>
      <c r="J9" s="105">
        <v>16.363906731910873</v>
      </c>
      <c r="K9" s="57">
        <v>0</v>
      </c>
      <c r="L9" s="59">
        <v>0</v>
      </c>
      <c r="M9" s="59">
        <v>0</v>
      </c>
      <c r="N9" s="59">
        <v>0</v>
      </c>
      <c r="O9" s="60">
        <v>0</v>
      </c>
      <c r="P9" s="28"/>
      <c r="Q9" s="92" t="s">
        <v>80</v>
      </c>
      <c r="R9" s="107">
        <v>3.620507249594296</v>
      </c>
      <c r="S9" s="108">
        <v>14.69589309557093</v>
      </c>
      <c r="T9" s="108">
        <v>0</v>
      </c>
      <c r="U9" s="108">
        <v>12.3357</v>
      </c>
      <c r="V9" s="108">
        <v>0</v>
      </c>
      <c r="W9" s="108">
        <v>10.1718</v>
      </c>
      <c r="X9" s="108">
        <v>0</v>
      </c>
      <c r="Y9" s="108">
        <v>6.9771</v>
      </c>
      <c r="Z9" s="108">
        <v>0</v>
      </c>
      <c r="AA9" s="108">
        <v>11.8515</v>
      </c>
      <c r="AB9" s="108">
        <v>0</v>
      </c>
      <c r="AC9" s="108">
        <v>31.1217</v>
      </c>
      <c r="AD9" s="108">
        <v>0</v>
      </c>
      <c r="AE9" s="108" t="s">
        <v>107</v>
      </c>
      <c r="AF9" s="109">
        <v>0</v>
      </c>
      <c r="AG9" s="28"/>
      <c r="AH9" s="92" t="s">
        <v>80</v>
      </c>
      <c r="AI9" s="113">
        <v>1.1883274656617246</v>
      </c>
      <c r="AJ9" s="114">
        <v>1.6943192353185639</v>
      </c>
      <c r="AK9" s="114">
        <v>5.587913484598976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48</v>
      </c>
      <c r="AT9" s="114">
        <v>0</v>
      </c>
      <c r="AU9" s="114">
        <v>0</v>
      </c>
      <c r="AV9" s="115">
        <v>0.4607418675403698</v>
      </c>
      <c r="AW9" s="115">
        <v>96.63813422652277</v>
      </c>
      <c r="AX9" s="115">
        <v>0</v>
      </c>
      <c r="AY9" s="156">
        <v>0</v>
      </c>
      <c r="AZ9" s="158">
        <v>0</v>
      </c>
      <c r="BA9" s="28"/>
      <c r="BB9" s="92" t="s">
        <v>80</v>
      </c>
      <c r="BC9" s="58">
        <v>2.0564821834723275</v>
      </c>
      <c r="BD9" s="57">
        <v>0.08624807600445836</v>
      </c>
      <c r="BE9" s="57">
        <v>0.9286810370976358</v>
      </c>
      <c r="BF9" s="57">
        <v>0.3929273084479371</v>
      </c>
      <c r="BG9" s="57">
        <v>4.165417079698084</v>
      </c>
      <c r="BH9" s="57">
        <v>0</v>
      </c>
      <c r="BI9" s="57">
        <v>0.28133791809940606</v>
      </c>
      <c r="BJ9" s="57">
        <v>0</v>
      </c>
      <c r="BK9" s="57">
        <v>1.6853092396552563</v>
      </c>
      <c r="BL9" s="87">
        <v>0.12485329737558369</v>
      </c>
      <c r="BM9" s="58">
        <v>0</v>
      </c>
      <c r="BN9" s="59">
        <v>5.67</v>
      </c>
      <c r="BO9" s="59">
        <v>3.94</v>
      </c>
      <c r="BP9" s="59">
        <v>1.79</v>
      </c>
      <c r="BQ9" s="73">
        <v>0.6472</v>
      </c>
      <c r="BR9" s="73">
        <v>0</v>
      </c>
      <c r="BS9" s="74">
        <v>0.8747</v>
      </c>
    </row>
    <row r="10" spans="2:71" s="6" customFormat="1" ht="15" customHeight="1">
      <c r="B10" s="92" t="s">
        <v>81</v>
      </c>
      <c r="C10" s="162">
        <v>0</v>
      </c>
      <c r="D10" s="162">
        <v>0</v>
      </c>
      <c r="E10" s="162">
        <v>0</v>
      </c>
      <c r="F10" s="162">
        <v>0</v>
      </c>
      <c r="G10" s="57">
        <v>55.88235294117647</v>
      </c>
      <c r="H10" s="57">
        <v>75</v>
      </c>
      <c r="I10" s="57">
        <v>9.090909090909092</v>
      </c>
      <c r="J10" s="105">
        <v>27.720582513350482</v>
      </c>
      <c r="K10" s="57">
        <v>0</v>
      </c>
      <c r="L10" s="59">
        <v>0</v>
      </c>
      <c r="M10" s="59">
        <v>0</v>
      </c>
      <c r="N10" s="59">
        <v>0</v>
      </c>
      <c r="O10" s="60">
        <v>0</v>
      </c>
      <c r="P10" s="28"/>
      <c r="Q10" s="92" t="s">
        <v>89</v>
      </c>
      <c r="R10" s="107">
        <v>4.079776751689002</v>
      </c>
      <c r="S10" s="108">
        <v>7.226207746753115</v>
      </c>
      <c r="T10" s="108">
        <v>0</v>
      </c>
      <c r="U10" s="108">
        <v>16.1577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 t="s">
        <v>107</v>
      </c>
      <c r="AF10" s="109">
        <v>0</v>
      </c>
      <c r="AG10" s="28"/>
      <c r="AH10" s="92" t="s">
        <v>81</v>
      </c>
      <c r="AI10" s="113">
        <v>0</v>
      </c>
      <c r="AJ10" s="114">
        <v>0</v>
      </c>
      <c r="AK10" s="114">
        <v>0</v>
      </c>
      <c r="AL10" s="114">
        <v>0</v>
      </c>
      <c r="AM10" s="114">
        <v>0</v>
      </c>
      <c r="AN10" s="114">
        <v>0</v>
      </c>
      <c r="AO10" s="114">
        <v>0</v>
      </c>
      <c r="AP10" s="114">
        <v>0</v>
      </c>
      <c r="AQ10" s="114">
        <v>0</v>
      </c>
      <c r="AR10" s="114">
        <v>0</v>
      </c>
      <c r="AS10" s="114">
        <v>0</v>
      </c>
      <c r="AT10" s="114">
        <v>0</v>
      </c>
      <c r="AU10" s="114">
        <v>0</v>
      </c>
      <c r="AV10" s="115">
        <v>0</v>
      </c>
      <c r="AW10" s="115">
        <v>0</v>
      </c>
      <c r="AX10" s="115">
        <v>0</v>
      </c>
      <c r="AY10" s="156">
        <v>0</v>
      </c>
      <c r="AZ10" s="158">
        <v>0</v>
      </c>
      <c r="BA10" s="28"/>
      <c r="BB10" s="92" t="s">
        <v>89</v>
      </c>
      <c r="BC10" s="58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87">
        <v>0</v>
      </c>
      <c r="BM10" s="58">
        <v>0</v>
      </c>
      <c r="BN10" s="59">
        <v>5.92</v>
      </c>
      <c r="BO10" s="59">
        <v>3.28</v>
      </c>
      <c r="BP10" s="59">
        <v>5.18</v>
      </c>
      <c r="BQ10" s="73">
        <v>5.1317</v>
      </c>
      <c r="BR10" s="73">
        <v>0</v>
      </c>
      <c r="BS10" s="74">
        <v>0</v>
      </c>
    </row>
    <row r="11" spans="2:71" s="6" customFormat="1" ht="15" customHeight="1">
      <c r="B11" s="92" t="s">
        <v>90</v>
      </c>
      <c r="C11" s="161">
        <v>2.105263</v>
      </c>
      <c r="D11" s="161">
        <v>10.034628781419814</v>
      </c>
      <c r="E11" s="105">
        <v>11.006384206055012</v>
      </c>
      <c r="F11" s="105">
        <v>24.17090009529871</v>
      </c>
      <c r="G11" s="57">
        <v>0</v>
      </c>
      <c r="H11" s="57">
        <v>0</v>
      </c>
      <c r="I11" s="57">
        <v>3.306</v>
      </c>
      <c r="J11" s="105">
        <v>2.0953383676466397</v>
      </c>
      <c r="K11" s="57">
        <v>0</v>
      </c>
      <c r="L11" s="59">
        <v>0</v>
      </c>
      <c r="M11" s="59">
        <v>0</v>
      </c>
      <c r="N11" s="59">
        <v>0</v>
      </c>
      <c r="O11" s="60">
        <v>0</v>
      </c>
      <c r="P11" s="28"/>
      <c r="Q11" s="92" t="s">
        <v>90</v>
      </c>
      <c r="R11" s="107">
        <v>1.6114326958355267</v>
      </c>
      <c r="S11" s="108">
        <v>11.957988246272015</v>
      </c>
      <c r="T11" s="108">
        <v>0</v>
      </c>
      <c r="U11" s="108">
        <v>0</v>
      </c>
      <c r="V11" s="108">
        <v>0.9974</v>
      </c>
      <c r="W11" s="108">
        <v>43.7613</v>
      </c>
      <c r="X11" s="108">
        <v>0</v>
      </c>
      <c r="Y11" s="108">
        <v>0</v>
      </c>
      <c r="Z11" s="108">
        <v>9.0292</v>
      </c>
      <c r="AA11" s="108">
        <v>1.1388</v>
      </c>
      <c r="AB11" s="108">
        <v>2.6695</v>
      </c>
      <c r="AC11" s="108">
        <v>0</v>
      </c>
      <c r="AD11" s="108">
        <v>1.2154</v>
      </c>
      <c r="AE11" s="108" t="s">
        <v>107</v>
      </c>
      <c r="AF11" s="109">
        <v>0</v>
      </c>
      <c r="AG11" s="28"/>
      <c r="AH11" s="92" t="s">
        <v>90</v>
      </c>
      <c r="AI11" s="113">
        <v>3.161848564486537</v>
      </c>
      <c r="AJ11" s="114">
        <v>0</v>
      </c>
      <c r="AK11" s="114">
        <v>5.782429460328688</v>
      </c>
      <c r="AL11" s="114">
        <v>0</v>
      </c>
      <c r="AM11" s="114">
        <v>0</v>
      </c>
      <c r="AN11" s="114">
        <v>0</v>
      </c>
      <c r="AO11" s="114">
        <v>0</v>
      </c>
      <c r="AP11" s="114">
        <v>0</v>
      </c>
      <c r="AQ11" s="114">
        <v>0</v>
      </c>
      <c r="AR11" s="114">
        <v>0</v>
      </c>
      <c r="AS11" s="114">
        <v>0</v>
      </c>
      <c r="AT11" s="114">
        <v>74.685534591195</v>
      </c>
      <c r="AU11" s="114">
        <v>0</v>
      </c>
      <c r="AV11" s="115">
        <v>0</v>
      </c>
      <c r="AW11" s="115">
        <v>0</v>
      </c>
      <c r="AX11" s="115">
        <v>0</v>
      </c>
      <c r="AY11" s="156">
        <v>100</v>
      </c>
      <c r="AZ11" s="158">
        <v>0</v>
      </c>
      <c r="BA11" s="28"/>
      <c r="BB11" s="92" t="s">
        <v>90</v>
      </c>
      <c r="BC11" s="58">
        <v>18.309325246398785</v>
      </c>
      <c r="BD11" s="57">
        <v>1.9027652460060507</v>
      </c>
      <c r="BE11" s="57">
        <v>0.9730820744229693</v>
      </c>
      <c r="BF11" s="57">
        <v>0.3929273084479371</v>
      </c>
      <c r="BG11" s="57">
        <v>1.9436323718953965</v>
      </c>
      <c r="BH11" s="57">
        <v>0</v>
      </c>
      <c r="BI11" s="57">
        <v>18.41200375117224</v>
      </c>
      <c r="BJ11" s="57">
        <v>0</v>
      </c>
      <c r="BK11" s="57">
        <v>5.700438670540256</v>
      </c>
      <c r="BL11" s="87">
        <v>1.7878992184183584</v>
      </c>
      <c r="BM11" s="58">
        <v>0</v>
      </c>
      <c r="BN11" s="59">
        <v>2.97</v>
      </c>
      <c r="BO11" s="59">
        <v>7.71</v>
      </c>
      <c r="BP11" s="59">
        <v>12.17</v>
      </c>
      <c r="BQ11" s="73">
        <v>4.4382</v>
      </c>
      <c r="BR11" s="73">
        <v>0</v>
      </c>
      <c r="BS11" s="74">
        <v>16.293</v>
      </c>
    </row>
    <row r="12" spans="2:71" s="6" customFormat="1" ht="15" customHeight="1">
      <c r="B12" s="92" t="s">
        <v>28</v>
      </c>
      <c r="C12" s="161">
        <v>6.315789</v>
      </c>
      <c r="D12" s="161">
        <v>9.869291276512628</v>
      </c>
      <c r="E12" s="105">
        <v>8.694379415251744</v>
      </c>
      <c r="F12" s="105">
        <v>3.9162610845991095</v>
      </c>
      <c r="G12" s="57">
        <v>0</v>
      </c>
      <c r="H12" s="57">
        <v>0</v>
      </c>
      <c r="I12" s="57">
        <v>2.479338842975207</v>
      </c>
      <c r="J12" s="105">
        <v>0.36543844523392915</v>
      </c>
      <c r="K12" s="57">
        <v>0</v>
      </c>
      <c r="L12" s="59">
        <v>0</v>
      </c>
      <c r="M12" s="59">
        <v>0</v>
      </c>
      <c r="N12" s="59">
        <v>0</v>
      </c>
      <c r="O12" s="60">
        <v>0</v>
      </c>
      <c r="P12" s="28" t="s">
        <v>33</v>
      </c>
      <c r="Q12" s="92" t="s">
        <v>28</v>
      </c>
      <c r="R12" s="107">
        <v>8.931334585694307</v>
      </c>
      <c r="S12" s="108">
        <v>3.1541273736806685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8.2244</v>
      </c>
      <c r="AB12" s="108">
        <v>27.861</v>
      </c>
      <c r="AC12" s="108">
        <v>0.2738</v>
      </c>
      <c r="AD12" s="108">
        <v>0</v>
      </c>
      <c r="AE12" s="108" t="s">
        <v>107</v>
      </c>
      <c r="AF12" s="109">
        <v>0</v>
      </c>
      <c r="AG12" s="28" t="s">
        <v>33</v>
      </c>
      <c r="AH12" s="92" t="s">
        <v>28</v>
      </c>
      <c r="AI12" s="113">
        <v>5.134625873952497</v>
      </c>
      <c r="AJ12" s="114">
        <v>0</v>
      </c>
      <c r="AK12" s="114">
        <v>0.486289939324278</v>
      </c>
      <c r="AL12" s="114">
        <v>0</v>
      </c>
      <c r="AM12" s="114">
        <v>0</v>
      </c>
      <c r="AN12" s="114">
        <v>5.040322580645161</v>
      </c>
      <c r="AO12" s="114">
        <v>0</v>
      </c>
      <c r="AP12" s="114">
        <v>0</v>
      </c>
      <c r="AQ12" s="114">
        <v>0</v>
      </c>
      <c r="AR12" s="114">
        <v>0</v>
      </c>
      <c r="AS12" s="114">
        <v>0</v>
      </c>
      <c r="AT12" s="114">
        <v>0</v>
      </c>
      <c r="AU12" s="114">
        <v>0</v>
      </c>
      <c r="AV12" s="115">
        <v>9.41449216007489</v>
      </c>
      <c r="AW12" s="115">
        <v>0</v>
      </c>
      <c r="AX12" s="115">
        <v>0</v>
      </c>
      <c r="AY12" s="156">
        <v>0</v>
      </c>
      <c r="AZ12" s="158">
        <v>0</v>
      </c>
      <c r="BA12" s="28" t="s">
        <v>33</v>
      </c>
      <c r="BB12" s="92" t="s">
        <v>28</v>
      </c>
      <c r="BC12" s="58">
        <v>25.208491281273695</v>
      </c>
      <c r="BD12" s="57">
        <v>0.9460750490950586</v>
      </c>
      <c r="BE12" s="57">
        <v>29.46122675349536</v>
      </c>
      <c r="BF12" s="57">
        <v>0</v>
      </c>
      <c r="BG12" s="57">
        <v>7.1120003846056985</v>
      </c>
      <c r="BH12" s="57">
        <v>10.526315789473683</v>
      </c>
      <c r="BI12" s="57">
        <v>1.350422006877149</v>
      </c>
      <c r="BJ12" s="57">
        <v>0</v>
      </c>
      <c r="BK12" s="57">
        <v>0</v>
      </c>
      <c r="BL12" s="87">
        <v>0.49941318950233476</v>
      </c>
      <c r="BM12" s="58">
        <v>0</v>
      </c>
      <c r="BN12" s="59">
        <v>3.37</v>
      </c>
      <c r="BO12" s="59">
        <v>4.65</v>
      </c>
      <c r="BP12" s="59">
        <v>8.31</v>
      </c>
      <c r="BQ12" s="73">
        <v>0.2311</v>
      </c>
      <c r="BR12" s="73">
        <v>0</v>
      </c>
      <c r="BS12" s="74">
        <v>0.1093</v>
      </c>
    </row>
    <row r="13" spans="2:71" s="6" customFormat="1" ht="15" customHeight="1">
      <c r="B13" s="92" t="s">
        <v>30</v>
      </c>
      <c r="C13" s="161">
        <v>10.52632</v>
      </c>
      <c r="D13" s="161">
        <v>9.472776168789311</v>
      </c>
      <c r="E13" s="105">
        <v>12.202349443339417</v>
      </c>
      <c r="F13" s="105">
        <v>13.043460591691877</v>
      </c>
      <c r="G13" s="57">
        <v>23.52941176470588</v>
      </c>
      <c r="H13" s="57">
        <v>0</v>
      </c>
      <c r="I13" s="57">
        <v>2.479338842975207</v>
      </c>
      <c r="J13" s="105">
        <v>1.8514045456751826</v>
      </c>
      <c r="K13" s="57">
        <v>0</v>
      </c>
      <c r="L13" s="59">
        <v>0</v>
      </c>
      <c r="M13" s="59">
        <v>0</v>
      </c>
      <c r="N13" s="59">
        <v>0</v>
      </c>
      <c r="O13" s="60">
        <v>0</v>
      </c>
      <c r="P13" s="28" t="s">
        <v>33</v>
      </c>
      <c r="Q13" s="92" t="s">
        <v>30</v>
      </c>
      <c r="R13" s="107">
        <v>8.602397869539685</v>
      </c>
      <c r="S13" s="108">
        <v>8.736743418697461</v>
      </c>
      <c r="T13" s="108">
        <v>0</v>
      </c>
      <c r="U13" s="108">
        <v>0</v>
      </c>
      <c r="V13" s="108">
        <v>7.183</v>
      </c>
      <c r="W13" s="108">
        <v>0</v>
      </c>
      <c r="X13" s="108">
        <v>29.9504</v>
      </c>
      <c r="Y13" s="108">
        <v>26.8883</v>
      </c>
      <c r="Z13" s="108">
        <v>4.6744</v>
      </c>
      <c r="AA13" s="108">
        <v>23.4922</v>
      </c>
      <c r="AB13" s="108">
        <v>27.1274</v>
      </c>
      <c r="AC13" s="108">
        <v>32.1996</v>
      </c>
      <c r="AD13" s="108">
        <v>16.8999</v>
      </c>
      <c r="AE13" s="108" t="s">
        <v>107</v>
      </c>
      <c r="AF13" s="109">
        <v>0</v>
      </c>
      <c r="AG13" s="28" t="s">
        <v>33</v>
      </c>
      <c r="AH13" s="92" t="s">
        <v>30</v>
      </c>
      <c r="AI13" s="113">
        <v>11.88575395448009</v>
      </c>
      <c r="AJ13" s="114">
        <v>2.8771458712956743</v>
      </c>
      <c r="AK13" s="114">
        <v>0.6067572197477923</v>
      </c>
      <c r="AL13" s="114">
        <v>100</v>
      </c>
      <c r="AM13" s="114">
        <v>0</v>
      </c>
      <c r="AN13" s="114">
        <v>46.3179117147708</v>
      </c>
      <c r="AO13" s="114">
        <v>100</v>
      </c>
      <c r="AP13" s="114">
        <v>0</v>
      </c>
      <c r="AQ13" s="114">
        <v>0</v>
      </c>
      <c r="AR13" s="114">
        <v>0</v>
      </c>
      <c r="AS13" s="114">
        <v>0</v>
      </c>
      <c r="AT13" s="114">
        <v>0</v>
      </c>
      <c r="AU13" s="114">
        <v>0</v>
      </c>
      <c r="AV13" s="115">
        <v>28.021150245728997</v>
      </c>
      <c r="AW13" s="115">
        <v>0</v>
      </c>
      <c r="AX13" s="115">
        <v>13.52592751230014</v>
      </c>
      <c r="AY13" s="156">
        <v>0</v>
      </c>
      <c r="AZ13" s="158">
        <v>0</v>
      </c>
      <c r="BA13" s="28" t="s">
        <v>33</v>
      </c>
      <c r="BB13" s="92" t="s">
        <v>30</v>
      </c>
      <c r="BC13" s="58">
        <v>0</v>
      </c>
      <c r="BD13" s="57">
        <v>46.47776126532562</v>
      </c>
      <c r="BE13" s="57">
        <v>39.12821084149724</v>
      </c>
      <c r="BF13" s="57">
        <v>1.9646365422396856</v>
      </c>
      <c r="BG13" s="57">
        <v>10.459901421896427</v>
      </c>
      <c r="BH13" s="57">
        <v>31.57894736842105</v>
      </c>
      <c r="BI13" s="57">
        <v>23.488590184432635</v>
      </c>
      <c r="BJ13" s="57">
        <v>0</v>
      </c>
      <c r="BK13" s="57">
        <v>6.3003756945324785</v>
      </c>
      <c r="BL13" s="87">
        <v>21.70699428171898</v>
      </c>
      <c r="BM13" s="58">
        <v>0</v>
      </c>
      <c r="BN13" s="59">
        <v>3.94</v>
      </c>
      <c r="BO13" s="59">
        <v>3.56</v>
      </c>
      <c r="BP13" s="59">
        <v>2.82</v>
      </c>
      <c r="BQ13" s="73">
        <v>0.3698</v>
      </c>
      <c r="BR13" s="73">
        <v>0</v>
      </c>
      <c r="BS13" s="74">
        <v>0.0546</v>
      </c>
    </row>
    <row r="14" spans="2:71" s="6" customFormat="1" ht="15" customHeight="1">
      <c r="B14" s="92" t="s">
        <v>82</v>
      </c>
      <c r="C14" s="161">
        <v>7.368421</v>
      </c>
      <c r="D14" s="161">
        <v>1.3049635230860759</v>
      </c>
      <c r="E14" s="105">
        <v>1.1223965003559633</v>
      </c>
      <c r="F14" s="105">
        <v>18.71938943803112</v>
      </c>
      <c r="G14" s="57">
        <v>0</v>
      </c>
      <c r="H14" s="57">
        <v>0</v>
      </c>
      <c r="I14" s="57">
        <v>11.570247933884298</v>
      </c>
      <c r="J14" s="105">
        <v>1.2893204601611996</v>
      </c>
      <c r="K14" s="57">
        <v>0</v>
      </c>
      <c r="L14" s="59">
        <v>4.166666666666666</v>
      </c>
      <c r="M14" s="59">
        <v>5.016302984700276</v>
      </c>
      <c r="N14" s="59">
        <v>3.1696082455420265</v>
      </c>
      <c r="O14" s="60">
        <v>6.27</v>
      </c>
      <c r="P14" s="29"/>
      <c r="Q14" s="92" t="s">
        <v>82</v>
      </c>
      <c r="R14" s="107">
        <v>4.50078770545191</v>
      </c>
      <c r="S14" s="108">
        <v>9.693285024484902</v>
      </c>
      <c r="T14" s="108">
        <v>0</v>
      </c>
      <c r="U14" s="108">
        <v>0</v>
      </c>
      <c r="V14" s="108">
        <v>20.7694</v>
      </c>
      <c r="W14" s="108">
        <v>0</v>
      </c>
      <c r="X14" s="108">
        <v>0</v>
      </c>
      <c r="Y14" s="108">
        <v>26.049</v>
      </c>
      <c r="Z14" s="108">
        <v>46.9836</v>
      </c>
      <c r="AA14" s="108">
        <v>35.5968</v>
      </c>
      <c r="AB14" s="108">
        <v>5.1378</v>
      </c>
      <c r="AC14" s="108">
        <v>34.0124</v>
      </c>
      <c r="AD14" s="108">
        <v>17.0823</v>
      </c>
      <c r="AE14" s="108">
        <v>20.2773</v>
      </c>
      <c r="AF14" s="109">
        <v>64.0261</v>
      </c>
      <c r="AG14" s="29"/>
      <c r="AH14" s="92" t="s">
        <v>82</v>
      </c>
      <c r="AI14" s="113">
        <v>6.680220161650221</v>
      </c>
      <c r="AJ14" s="114">
        <v>37.96873501486525</v>
      </c>
      <c r="AK14" s="114">
        <v>0.32050927819100145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5">
        <v>11.701380762930027</v>
      </c>
      <c r="AW14" s="115">
        <v>0</v>
      </c>
      <c r="AX14" s="115">
        <v>0</v>
      </c>
      <c r="AY14" s="156">
        <v>0</v>
      </c>
      <c r="AZ14" s="158">
        <v>100</v>
      </c>
      <c r="BA14" s="29"/>
      <c r="BB14" s="92" t="s">
        <v>82</v>
      </c>
      <c r="BC14" s="58">
        <v>22.498104624715694</v>
      </c>
      <c r="BD14" s="57">
        <v>22.988429488880634</v>
      </c>
      <c r="BE14" s="57">
        <v>8.709434244584658</v>
      </c>
      <c r="BF14" s="57">
        <v>0</v>
      </c>
      <c r="BG14" s="57">
        <v>5.150969183468365</v>
      </c>
      <c r="BH14" s="57">
        <v>0</v>
      </c>
      <c r="BI14" s="57">
        <v>3.0572053766802125</v>
      </c>
      <c r="BJ14" s="57">
        <v>0</v>
      </c>
      <c r="BK14" s="57">
        <v>0</v>
      </c>
      <c r="BL14" s="87">
        <v>13.62149474367618</v>
      </c>
      <c r="BM14" s="58">
        <v>0</v>
      </c>
      <c r="BN14" s="59">
        <v>5.03</v>
      </c>
      <c r="BO14" s="59">
        <v>4.12</v>
      </c>
      <c r="BP14" s="59">
        <v>3.22</v>
      </c>
      <c r="BQ14" s="73">
        <v>3.6523</v>
      </c>
      <c r="BR14" s="73">
        <v>0</v>
      </c>
      <c r="BS14" s="74">
        <v>0.924</v>
      </c>
    </row>
    <row r="15" spans="2:71" s="6" customFormat="1" ht="15" customHeight="1">
      <c r="B15" s="92" t="s">
        <v>15</v>
      </c>
      <c r="C15" s="161">
        <v>2.105263</v>
      </c>
      <c r="D15" s="161">
        <v>0.02948537289983525</v>
      </c>
      <c r="E15" s="105">
        <v>0.023962642896984663</v>
      </c>
      <c r="F15" s="162">
        <v>0</v>
      </c>
      <c r="G15" s="57">
        <v>2.941176470588235</v>
      </c>
      <c r="H15" s="57">
        <v>25</v>
      </c>
      <c r="I15" s="57">
        <v>15.702479338842975</v>
      </c>
      <c r="J15" s="105">
        <v>0</v>
      </c>
      <c r="K15" s="57">
        <v>0</v>
      </c>
      <c r="L15" s="59">
        <v>0</v>
      </c>
      <c r="M15" s="59">
        <v>0</v>
      </c>
      <c r="N15" s="59">
        <v>0</v>
      </c>
      <c r="O15" s="60">
        <v>0</v>
      </c>
      <c r="P15" s="28"/>
      <c r="Q15" s="92" t="s">
        <v>15</v>
      </c>
      <c r="R15" s="107">
        <v>8.126002158636766</v>
      </c>
      <c r="S15" s="108">
        <v>1.559419812836614</v>
      </c>
      <c r="T15" s="108">
        <v>0</v>
      </c>
      <c r="U15" s="108">
        <v>9.9494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 t="s">
        <v>107</v>
      </c>
      <c r="AF15" s="109">
        <v>0</v>
      </c>
      <c r="AG15" s="28"/>
      <c r="AH15" s="92" t="s">
        <v>15</v>
      </c>
      <c r="AI15" s="113">
        <v>2.546982694500917</v>
      </c>
      <c r="AJ15" s="114">
        <v>0</v>
      </c>
      <c r="AK15" s="114">
        <v>7.240194073893967</v>
      </c>
      <c r="AL15" s="114">
        <v>0</v>
      </c>
      <c r="AM15" s="114">
        <v>0</v>
      </c>
      <c r="AN15" s="114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114">
        <v>0</v>
      </c>
      <c r="AV15" s="115">
        <v>0</v>
      </c>
      <c r="AW15" s="115">
        <v>0</v>
      </c>
      <c r="AX15" s="115">
        <v>0</v>
      </c>
      <c r="AY15" s="156">
        <v>0</v>
      </c>
      <c r="AZ15" s="158">
        <v>0</v>
      </c>
      <c r="BA15" s="28"/>
      <c r="BB15" s="92" t="s">
        <v>15</v>
      </c>
      <c r="BC15" s="58">
        <v>0</v>
      </c>
      <c r="BD15" s="57">
        <v>0</v>
      </c>
      <c r="BE15" s="57">
        <v>1.075058083225109</v>
      </c>
      <c r="BF15" s="57">
        <v>0.3929273084479371</v>
      </c>
      <c r="BG15" s="57">
        <v>0</v>
      </c>
      <c r="BH15" s="57">
        <v>0</v>
      </c>
      <c r="BI15" s="57">
        <v>0</v>
      </c>
      <c r="BJ15" s="57">
        <v>0</v>
      </c>
      <c r="BK15" s="57">
        <v>0.07556536740191254</v>
      </c>
      <c r="BL15" s="87">
        <v>1.8727994606337555</v>
      </c>
      <c r="BM15" s="58">
        <v>0</v>
      </c>
      <c r="BN15" s="59">
        <v>5.67</v>
      </c>
      <c r="BO15" s="59">
        <v>5.97</v>
      </c>
      <c r="BP15" s="59">
        <v>6.88</v>
      </c>
      <c r="BQ15" s="73">
        <v>3.9759</v>
      </c>
      <c r="BR15" s="73">
        <v>0</v>
      </c>
      <c r="BS15" s="74">
        <v>21.2848</v>
      </c>
    </row>
    <row r="16" spans="2:71" s="6" customFormat="1" ht="15" customHeight="1">
      <c r="B16" s="92" t="s">
        <v>16</v>
      </c>
      <c r="C16" s="161">
        <v>4.210526</v>
      </c>
      <c r="D16" s="161">
        <v>2.1062943314770686</v>
      </c>
      <c r="E16" s="105">
        <v>1.605770932873938</v>
      </c>
      <c r="F16" s="105">
        <v>0</v>
      </c>
      <c r="G16" s="57">
        <v>0</v>
      </c>
      <c r="H16" s="57">
        <v>0</v>
      </c>
      <c r="I16" s="57">
        <v>4.132231404958678</v>
      </c>
      <c r="J16" s="105">
        <v>0.004815497117250806</v>
      </c>
      <c r="K16" s="57">
        <v>0</v>
      </c>
      <c r="L16" s="59">
        <v>0</v>
      </c>
      <c r="M16" s="59">
        <v>0</v>
      </c>
      <c r="N16" s="59">
        <v>0</v>
      </c>
      <c r="O16" s="60">
        <v>0</v>
      </c>
      <c r="P16" s="30"/>
      <c r="Q16" s="92" t="s">
        <v>16</v>
      </c>
      <c r="R16" s="107">
        <v>3.2705717316066023</v>
      </c>
      <c r="S16" s="108">
        <v>2.2574727700795734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2.7415</v>
      </c>
      <c r="AB16" s="108">
        <v>15.809</v>
      </c>
      <c r="AC16" s="108">
        <v>0</v>
      </c>
      <c r="AD16" s="108">
        <v>11.6237</v>
      </c>
      <c r="AE16" s="108" t="s">
        <v>107</v>
      </c>
      <c r="AF16" s="109">
        <v>0</v>
      </c>
      <c r="AG16" s="30"/>
      <c r="AH16" s="92" t="s">
        <v>16</v>
      </c>
      <c r="AI16" s="113">
        <v>0.33768036891952197</v>
      </c>
      <c r="AJ16" s="114">
        <v>0</v>
      </c>
      <c r="AK16" s="114">
        <v>9.487074634453641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5">
        <v>0</v>
      </c>
      <c r="AW16" s="115">
        <v>0</v>
      </c>
      <c r="AX16" s="115">
        <v>0</v>
      </c>
      <c r="AY16" s="156">
        <v>0</v>
      </c>
      <c r="AZ16" s="158">
        <v>0</v>
      </c>
      <c r="BA16" s="30"/>
      <c r="BB16" s="92" t="s">
        <v>16</v>
      </c>
      <c r="BC16" s="58">
        <v>0</v>
      </c>
      <c r="BD16" s="57">
        <v>0</v>
      </c>
      <c r="BE16" s="57">
        <v>0.23257686218031864</v>
      </c>
      <c r="BF16" s="57">
        <v>0</v>
      </c>
      <c r="BG16" s="57">
        <v>1.7696440794760206</v>
      </c>
      <c r="BH16" s="57">
        <v>0</v>
      </c>
      <c r="BI16" s="57">
        <v>2.28196311347296</v>
      </c>
      <c r="BJ16" s="57">
        <v>0</v>
      </c>
      <c r="BK16" s="57">
        <v>0.11201901197770953</v>
      </c>
      <c r="BL16" s="87">
        <v>0.34958923265163433</v>
      </c>
      <c r="BM16" s="58">
        <v>0</v>
      </c>
      <c r="BN16" s="59">
        <v>11.35</v>
      </c>
      <c r="BO16" s="59">
        <v>8.02</v>
      </c>
      <c r="BP16" s="59">
        <v>3.43</v>
      </c>
      <c r="BQ16" s="73">
        <v>3.5136</v>
      </c>
      <c r="BR16" s="73">
        <v>0</v>
      </c>
      <c r="BS16" s="74">
        <v>11.1591</v>
      </c>
    </row>
    <row r="17" spans="2:71" s="6" customFormat="1" ht="15" customHeight="1">
      <c r="B17" s="92" t="s">
        <v>17</v>
      </c>
      <c r="C17" s="161">
        <v>5.263158</v>
      </c>
      <c r="D17" s="161">
        <v>8.027987864204999</v>
      </c>
      <c r="E17" s="105">
        <v>5.997038210491463</v>
      </c>
      <c r="F17" s="105">
        <v>4.83895511433023</v>
      </c>
      <c r="G17" s="57">
        <v>0</v>
      </c>
      <c r="H17" s="57">
        <v>0</v>
      </c>
      <c r="I17" s="57">
        <v>2.479338842975207</v>
      </c>
      <c r="J17" s="105">
        <v>0</v>
      </c>
      <c r="K17" s="57">
        <v>0</v>
      </c>
      <c r="L17" s="59">
        <v>0</v>
      </c>
      <c r="M17" s="59">
        <v>0</v>
      </c>
      <c r="N17" s="59">
        <v>0</v>
      </c>
      <c r="O17" s="60">
        <v>0</v>
      </c>
      <c r="P17" s="28"/>
      <c r="Q17" s="92" t="s">
        <v>17</v>
      </c>
      <c r="R17" s="107">
        <v>5.741252697044043</v>
      </c>
      <c r="S17" s="108">
        <v>4.602654063046238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8.0303</v>
      </c>
      <c r="Z17" s="108">
        <v>0</v>
      </c>
      <c r="AA17" s="108">
        <v>0.9279</v>
      </c>
      <c r="AB17" s="108">
        <v>10.8381</v>
      </c>
      <c r="AC17" s="108">
        <v>0.2466</v>
      </c>
      <c r="AD17" s="108">
        <v>5.5264</v>
      </c>
      <c r="AE17" s="108">
        <v>21.6638</v>
      </c>
      <c r="AF17" s="109">
        <v>1.3979</v>
      </c>
      <c r="AG17" s="28"/>
      <c r="AH17" s="92" t="s">
        <v>17</v>
      </c>
      <c r="AI17" s="113">
        <v>4.248028958199038</v>
      </c>
      <c r="AJ17" s="114">
        <v>0</v>
      </c>
      <c r="AK17" s="114">
        <v>13.885788176523247</v>
      </c>
      <c r="AL17" s="114">
        <v>0</v>
      </c>
      <c r="AM17" s="114">
        <v>0</v>
      </c>
      <c r="AN17" s="114">
        <v>19.259337860780985</v>
      </c>
      <c r="AO17" s="114">
        <v>0</v>
      </c>
      <c r="AP17" s="114">
        <v>0</v>
      </c>
      <c r="AQ17" s="114">
        <v>0</v>
      </c>
      <c r="AR17" s="114">
        <v>0</v>
      </c>
      <c r="AS17" s="114">
        <v>0</v>
      </c>
      <c r="AT17" s="114">
        <v>4.088050314465408</v>
      </c>
      <c r="AU17" s="114">
        <v>0</v>
      </c>
      <c r="AV17" s="115">
        <v>0</v>
      </c>
      <c r="AW17" s="115">
        <v>0</v>
      </c>
      <c r="AX17" s="115">
        <v>2.17711074916731</v>
      </c>
      <c r="AY17" s="156">
        <v>0</v>
      </c>
      <c r="AZ17" s="158">
        <v>0</v>
      </c>
      <c r="BA17" s="28"/>
      <c r="BB17" s="92" t="s">
        <v>17</v>
      </c>
      <c r="BC17" s="58">
        <v>0</v>
      </c>
      <c r="BD17" s="57">
        <v>0</v>
      </c>
      <c r="BE17" s="57">
        <v>0</v>
      </c>
      <c r="BF17" s="57">
        <v>0</v>
      </c>
      <c r="BG17" s="57">
        <v>0.844758946088812</v>
      </c>
      <c r="BH17" s="57">
        <v>0</v>
      </c>
      <c r="BI17" s="57">
        <v>0</v>
      </c>
      <c r="BJ17" s="57">
        <v>0</v>
      </c>
      <c r="BK17" s="57">
        <v>6.9189776855791365</v>
      </c>
      <c r="BL17" s="87">
        <v>5.471071490998077</v>
      </c>
      <c r="BM17" s="58">
        <v>0</v>
      </c>
      <c r="BN17" s="59">
        <v>3.57</v>
      </c>
      <c r="BO17" s="59">
        <v>9.69</v>
      </c>
      <c r="BP17" s="59">
        <v>14.98</v>
      </c>
      <c r="BQ17" s="73">
        <v>25.7975</v>
      </c>
      <c r="BR17" s="73">
        <v>81.1366</v>
      </c>
      <c r="BS17" s="74">
        <v>0</v>
      </c>
    </row>
    <row r="18" spans="2:71" s="6" customFormat="1" ht="15" customHeight="1">
      <c r="B18" s="92" t="s">
        <v>18</v>
      </c>
      <c r="C18" s="162">
        <v>0</v>
      </c>
      <c r="D18" s="162">
        <v>0</v>
      </c>
      <c r="E18" s="162">
        <v>0</v>
      </c>
      <c r="F18" s="162">
        <v>0</v>
      </c>
      <c r="G18" s="57">
        <v>0</v>
      </c>
      <c r="H18" s="57">
        <v>0</v>
      </c>
      <c r="I18" s="57">
        <v>0</v>
      </c>
      <c r="J18" s="105">
        <v>50.01282848432036</v>
      </c>
      <c r="K18" s="57">
        <v>0</v>
      </c>
      <c r="L18" s="59">
        <v>0</v>
      </c>
      <c r="M18" s="59">
        <v>0</v>
      </c>
      <c r="N18" s="59">
        <v>0</v>
      </c>
      <c r="O18" s="60">
        <v>0</v>
      </c>
      <c r="P18" s="28"/>
      <c r="Q18" s="92" t="s">
        <v>18</v>
      </c>
      <c r="R18" s="107">
        <v>2.818580033644821</v>
      </c>
      <c r="S18" s="108">
        <v>0.7459939957385917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4.327</v>
      </c>
      <c r="AC18" s="108">
        <v>0</v>
      </c>
      <c r="AD18" s="108">
        <v>1.2809</v>
      </c>
      <c r="AE18" s="108" t="s">
        <v>107</v>
      </c>
      <c r="AF18" s="109">
        <v>0</v>
      </c>
      <c r="AG18" s="28"/>
      <c r="AH18" s="92" t="s">
        <v>18</v>
      </c>
      <c r="AI18" s="113">
        <v>23.075321069073237</v>
      </c>
      <c r="AJ18" s="114">
        <v>0</v>
      </c>
      <c r="AK18" s="114">
        <v>6.078624241553475</v>
      </c>
      <c r="AL18" s="114">
        <v>0</v>
      </c>
      <c r="AM18" s="114">
        <v>0</v>
      </c>
      <c r="AN18" s="114">
        <v>19.980899830220714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114">
        <v>0</v>
      </c>
      <c r="AV18" s="115">
        <v>45.597355487947574</v>
      </c>
      <c r="AW18" s="115">
        <v>0</v>
      </c>
      <c r="AX18" s="115">
        <v>43.46455361621308</v>
      </c>
      <c r="AY18" s="156">
        <v>0</v>
      </c>
      <c r="AZ18" s="158">
        <v>0</v>
      </c>
      <c r="BA18" s="28"/>
      <c r="BB18" s="92" t="s">
        <v>18</v>
      </c>
      <c r="BC18" s="58">
        <v>13.931008339651251</v>
      </c>
      <c r="BD18" s="57">
        <v>0</v>
      </c>
      <c r="BE18" s="57">
        <v>5.407818648598318</v>
      </c>
      <c r="BF18" s="57">
        <v>0</v>
      </c>
      <c r="BG18" s="57">
        <v>14.342587526413025</v>
      </c>
      <c r="BH18" s="57">
        <v>0</v>
      </c>
      <c r="BI18" s="57">
        <v>3.5323538605814315</v>
      </c>
      <c r="BJ18" s="57">
        <v>0</v>
      </c>
      <c r="BK18" s="57">
        <v>47.72068329552631</v>
      </c>
      <c r="BL18" s="87">
        <v>3.1962444128149423</v>
      </c>
      <c r="BM18" s="58">
        <v>0</v>
      </c>
      <c r="BN18" s="59">
        <v>5.25</v>
      </c>
      <c r="BO18" s="59">
        <v>9.01</v>
      </c>
      <c r="BP18" s="59">
        <v>9.35</v>
      </c>
      <c r="BQ18" s="73">
        <v>1.5256</v>
      </c>
      <c r="BR18" s="73">
        <v>5.8041</v>
      </c>
      <c r="BS18" s="74">
        <v>3.4991</v>
      </c>
    </row>
    <row r="19" spans="2:71" s="6" customFormat="1" ht="15" customHeight="1">
      <c r="B19" s="92" t="s">
        <v>19</v>
      </c>
      <c r="C19" s="161">
        <v>8.421053</v>
      </c>
      <c r="D19" s="161">
        <v>9.620384203014448</v>
      </c>
      <c r="E19" s="105">
        <v>12.626919550188193</v>
      </c>
      <c r="F19" s="105">
        <v>8.387895099623389</v>
      </c>
      <c r="G19" s="57">
        <v>11.76470588235294</v>
      </c>
      <c r="H19" s="57">
        <v>0</v>
      </c>
      <c r="I19" s="57">
        <v>14.87603305785124</v>
      </c>
      <c r="J19" s="105">
        <v>0.25202385712843817</v>
      </c>
      <c r="K19" s="57">
        <v>0</v>
      </c>
      <c r="L19" s="59">
        <v>0</v>
      </c>
      <c r="M19" s="59">
        <v>0</v>
      </c>
      <c r="N19" s="59">
        <v>0</v>
      </c>
      <c r="O19" s="60">
        <v>0</v>
      </c>
      <c r="P19" s="28"/>
      <c r="Q19" s="92" t="s">
        <v>19</v>
      </c>
      <c r="R19" s="107">
        <v>4.912751480682605</v>
      </c>
      <c r="S19" s="108">
        <v>6.101715322498187</v>
      </c>
      <c r="T19" s="108">
        <v>83.6538</v>
      </c>
      <c r="U19" s="108">
        <v>59.8382</v>
      </c>
      <c r="V19" s="108">
        <v>0</v>
      </c>
      <c r="W19" s="108">
        <v>0</v>
      </c>
      <c r="X19" s="108">
        <v>0</v>
      </c>
      <c r="Y19" s="108">
        <v>5.6278</v>
      </c>
      <c r="Z19" s="108">
        <v>0</v>
      </c>
      <c r="AA19" s="108">
        <v>0</v>
      </c>
      <c r="AB19" s="108">
        <v>6.2293</v>
      </c>
      <c r="AC19" s="108">
        <v>0</v>
      </c>
      <c r="AD19" s="108">
        <v>1.9682</v>
      </c>
      <c r="AE19" s="108" t="s">
        <v>107</v>
      </c>
      <c r="AF19" s="109">
        <v>0</v>
      </c>
      <c r="AG19" s="28"/>
      <c r="AH19" s="92" t="s">
        <v>19</v>
      </c>
      <c r="AI19" s="113">
        <v>0</v>
      </c>
      <c r="AJ19" s="114">
        <v>0</v>
      </c>
      <c r="AK19" s="114">
        <v>0</v>
      </c>
      <c r="AL19" s="114">
        <v>0</v>
      </c>
      <c r="AM19" s="114">
        <v>0</v>
      </c>
      <c r="AN19" s="114">
        <v>0</v>
      </c>
      <c r="AO19" s="114">
        <v>0</v>
      </c>
      <c r="AP19" s="114">
        <v>0</v>
      </c>
      <c r="AQ19" s="114">
        <v>0</v>
      </c>
      <c r="AR19" s="114">
        <v>0</v>
      </c>
      <c r="AS19" s="114">
        <v>0</v>
      </c>
      <c r="AT19" s="114">
        <v>0</v>
      </c>
      <c r="AU19" s="114">
        <v>0</v>
      </c>
      <c r="AV19" s="115">
        <v>0</v>
      </c>
      <c r="AW19" s="115">
        <v>0</v>
      </c>
      <c r="AX19" s="115">
        <v>0</v>
      </c>
      <c r="AY19" s="156">
        <v>0</v>
      </c>
      <c r="AZ19" s="158">
        <v>0</v>
      </c>
      <c r="BA19" s="28"/>
      <c r="BB19" s="92" t="s">
        <v>19</v>
      </c>
      <c r="BC19" s="58">
        <v>0</v>
      </c>
      <c r="BD19" s="57">
        <v>15.394618120057322</v>
      </c>
      <c r="BE19" s="57">
        <v>14.018854989952843</v>
      </c>
      <c r="BF19" s="57">
        <v>0</v>
      </c>
      <c r="BG19" s="57">
        <v>0</v>
      </c>
      <c r="BH19" s="57">
        <v>0</v>
      </c>
      <c r="BI19" s="57">
        <v>0.4126289465457956</v>
      </c>
      <c r="BJ19" s="57">
        <v>0</v>
      </c>
      <c r="BK19" s="57">
        <v>7.0779366068784055</v>
      </c>
      <c r="BL19" s="87">
        <v>2.279821210078158</v>
      </c>
      <c r="BM19" s="58">
        <v>0</v>
      </c>
      <c r="BN19" s="59">
        <v>5.57</v>
      </c>
      <c r="BO19" s="59">
        <v>11.1</v>
      </c>
      <c r="BP19" s="59">
        <v>10.83</v>
      </c>
      <c r="BQ19" s="73">
        <v>1.0633</v>
      </c>
      <c r="BR19" s="73">
        <v>0</v>
      </c>
      <c r="BS19" s="74">
        <v>12.4056</v>
      </c>
    </row>
    <row r="20" spans="2:71" s="6" customFormat="1" ht="15" customHeight="1">
      <c r="B20" s="92" t="s">
        <v>20</v>
      </c>
      <c r="C20" s="162">
        <v>1.052632</v>
      </c>
      <c r="D20" s="162">
        <v>2.5597822855221195</v>
      </c>
      <c r="E20" s="162">
        <v>1.7592687768026225</v>
      </c>
      <c r="F20" s="162">
        <v>0</v>
      </c>
      <c r="G20" s="57">
        <v>2.941176470588235</v>
      </c>
      <c r="H20" s="57">
        <v>0</v>
      </c>
      <c r="I20" s="57">
        <v>0</v>
      </c>
      <c r="J20" s="105">
        <v>0</v>
      </c>
      <c r="K20" s="57">
        <v>0</v>
      </c>
      <c r="L20" s="59">
        <v>0</v>
      </c>
      <c r="M20" s="59">
        <v>0</v>
      </c>
      <c r="N20" s="59">
        <v>0</v>
      </c>
      <c r="O20" s="60">
        <v>0</v>
      </c>
      <c r="P20" s="28"/>
      <c r="Q20" s="92" t="s">
        <v>20</v>
      </c>
      <c r="R20" s="107">
        <v>10.032252690701004</v>
      </c>
      <c r="S20" s="108">
        <v>5.507875180083437</v>
      </c>
      <c r="T20" s="108">
        <v>0</v>
      </c>
      <c r="U20" s="108">
        <v>0</v>
      </c>
      <c r="V20" s="108">
        <v>0</v>
      </c>
      <c r="W20" s="108">
        <v>0</v>
      </c>
      <c r="X20" s="108">
        <v>11.8154</v>
      </c>
      <c r="Y20" s="108">
        <v>0</v>
      </c>
      <c r="Z20" s="108">
        <v>0</v>
      </c>
      <c r="AA20" s="108">
        <v>5.1666</v>
      </c>
      <c r="AB20" s="108">
        <v>0</v>
      </c>
      <c r="AC20" s="108">
        <v>0</v>
      </c>
      <c r="AD20" s="108">
        <v>12.9758</v>
      </c>
      <c r="AE20" s="108" t="s">
        <v>107</v>
      </c>
      <c r="AF20" s="109">
        <v>0</v>
      </c>
      <c r="AG20" s="28"/>
      <c r="AH20" s="92" t="s">
        <v>20</v>
      </c>
      <c r="AI20" s="113">
        <v>7.679129270590569</v>
      </c>
      <c r="AJ20" s="114">
        <v>0</v>
      </c>
      <c r="AK20" s="114">
        <v>0.27630110188879436</v>
      </c>
      <c r="AL20" s="114">
        <v>0</v>
      </c>
      <c r="AM20" s="114">
        <v>0</v>
      </c>
      <c r="AN20" s="114">
        <v>0</v>
      </c>
      <c r="AO20" s="114">
        <v>0</v>
      </c>
      <c r="AP20" s="114">
        <v>0</v>
      </c>
      <c r="AQ20" s="114">
        <v>0</v>
      </c>
      <c r="AR20" s="114">
        <v>0</v>
      </c>
      <c r="AS20" s="114">
        <v>0</v>
      </c>
      <c r="AT20" s="114">
        <v>4.716981132075472</v>
      </c>
      <c r="AU20" s="114">
        <v>4.25531914893617</v>
      </c>
      <c r="AV20" s="115">
        <v>0</v>
      </c>
      <c r="AW20" s="115">
        <v>0</v>
      </c>
      <c r="AX20" s="115">
        <v>0</v>
      </c>
      <c r="AY20" s="156">
        <v>0</v>
      </c>
      <c r="AZ20" s="158">
        <v>0</v>
      </c>
      <c r="BA20" s="28"/>
      <c r="BB20" s="92" t="s">
        <v>20</v>
      </c>
      <c r="BC20" s="58">
        <v>0</v>
      </c>
      <c r="BD20" s="57">
        <v>0</v>
      </c>
      <c r="BE20" s="57">
        <v>0</v>
      </c>
      <c r="BF20" s="57">
        <v>0</v>
      </c>
      <c r="BG20" s="57">
        <v>29.92598629613265</v>
      </c>
      <c r="BH20" s="57">
        <v>26.31578947368421</v>
      </c>
      <c r="BI20" s="57">
        <v>20.19381056580181</v>
      </c>
      <c r="BJ20" s="57">
        <v>0</v>
      </c>
      <c r="BK20" s="57">
        <v>1.8295464967989146</v>
      </c>
      <c r="BL20" s="87">
        <v>14.78263040926911</v>
      </c>
      <c r="BM20" s="58">
        <v>0</v>
      </c>
      <c r="BN20" s="59">
        <v>7.72</v>
      </c>
      <c r="BO20" s="59">
        <v>6.05</v>
      </c>
      <c r="BP20" s="59">
        <v>5.12</v>
      </c>
      <c r="BQ20" s="73">
        <v>9.0152</v>
      </c>
      <c r="BR20" s="73">
        <v>0</v>
      </c>
      <c r="BS20" s="74">
        <v>30.2679</v>
      </c>
    </row>
    <row r="21" spans="2:71" s="6" customFormat="1" ht="15" customHeight="1">
      <c r="B21" s="92" t="s">
        <v>21</v>
      </c>
      <c r="C21" s="161">
        <v>3.157895</v>
      </c>
      <c r="D21" s="161">
        <v>26.76273966389473</v>
      </c>
      <c r="E21" s="105">
        <v>28.544299191917723</v>
      </c>
      <c r="F21" s="105">
        <v>25.62803791448222</v>
      </c>
      <c r="G21" s="57">
        <v>2.941176470588235</v>
      </c>
      <c r="H21" s="57">
        <v>0</v>
      </c>
      <c r="I21" s="57">
        <v>0.8264462809917356</v>
      </c>
      <c r="J21" s="105">
        <v>0</v>
      </c>
      <c r="K21" s="57">
        <v>0</v>
      </c>
      <c r="L21" s="59">
        <v>0</v>
      </c>
      <c r="M21" s="59">
        <v>0</v>
      </c>
      <c r="N21" s="59">
        <v>0</v>
      </c>
      <c r="O21" s="60">
        <v>0</v>
      </c>
      <c r="P21" s="28"/>
      <c r="Q21" s="92" t="s">
        <v>110</v>
      </c>
      <c r="R21" s="107">
        <v>6.993101776752357</v>
      </c>
      <c r="S21" s="108">
        <v>3.282939442687785</v>
      </c>
      <c r="T21" s="108">
        <v>16.3462</v>
      </c>
      <c r="U21" s="108">
        <v>1.7189</v>
      </c>
      <c r="V21" s="108">
        <v>0</v>
      </c>
      <c r="W21" s="108">
        <v>16.4557</v>
      </c>
      <c r="X21" s="108">
        <v>14.699</v>
      </c>
      <c r="Y21" s="108">
        <v>6.8784</v>
      </c>
      <c r="Z21" s="108">
        <v>0</v>
      </c>
      <c r="AA21" s="108">
        <v>0.3163</v>
      </c>
      <c r="AB21" s="108">
        <v>0</v>
      </c>
      <c r="AC21" s="108">
        <v>0</v>
      </c>
      <c r="AD21" s="108">
        <v>2.2109</v>
      </c>
      <c r="AE21" s="108" t="s">
        <v>107</v>
      </c>
      <c r="AF21" s="109">
        <v>0</v>
      </c>
      <c r="AG21" s="28"/>
      <c r="AH21" s="92" t="s">
        <v>21</v>
      </c>
      <c r="AI21" s="113">
        <v>4.433728368126147</v>
      </c>
      <c r="AJ21" s="114">
        <v>0</v>
      </c>
      <c r="AK21" s="114">
        <v>0</v>
      </c>
      <c r="AL21" s="114">
        <v>0</v>
      </c>
      <c r="AM21" s="114">
        <v>0</v>
      </c>
      <c r="AN21" s="114">
        <v>0</v>
      </c>
      <c r="AO21" s="114">
        <v>0</v>
      </c>
      <c r="AP21" s="114">
        <v>0</v>
      </c>
      <c r="AQ21" s="114">
        <v>0</v>
      </c>
      <c r="AR21" s="114">
        <v>0</v>
      </c>
      <c r="AS21" s="114">
        <v>0</v>
      </c>
      <c r="AT21" s="114">
        <v>9.433962264150944</v>
      </c>
      <c r="AU21" s="114">
        <v>10.638297872340425</v>
      </c>
      <c r="AV21" s="115">
        <v>0</v>
      </c>
      <c r="AW21" s="115">
        <v>0</v>
      </c>
      <c r="AX21" s="115">
        <v>0</v>
      </c>
      <c r="AY21" s="156">
        <v>0</v>
      </c>
      <c r="AZ21" s="158">
        <v>0</v>
      </c>
      <c r="BA21" s="28"/>
      <c r="BB21" s="92" t="s">
        <v>21</v>
      </c>
      <c r="BC21" s="58">
        <v>0</v>
      </c>
      <c r="BD21" s="57">
        <v>0</v>
      </c>
      <c r="BE21" s="57">
        <v>0</v>
      </c>
      <c r="BF21" s="57">
        <v>94.10609037328095</v>
      </c>
      <c r="BG21" s="57">
        <v>20.97932515435738</v>
      </c>
      <c r="BH21" s="57">
        <v>26.31578947368421</v>
      </c>
      <c r="BI21" s="57">
        <v>19.687402313222883</v>
      </c>
      <c r="BJ21" s="57">
        <v>0</v>
      </c>
      <c r="BK21" s="57">
        <v>2.532476750578205</v>
      </c>
      <c r="BL21" s="87">
        <v>7.863260668714261</v>
      </c>
      <c r="BM21" s="58">
        <v>0</v>
      </c>
      <c r="BN21" s="59">
        <v>7.67</v>
      </c>
      <c r="BO21" s="59">
        <v>8.95</v>
      </c>
      <c r="BP21" s="59">
        <v>6.97</v>
      </c>
      <c r="BQ21" s="73">
        <v>38.5113</v>
      </c>
      <c r="BR21" s="73">
        <v>0</v>
      </c>
      <c r="BS21" s="74">
        <v>0</v>
      </c>
    </row>
    <row r="22" spans="2:71" s="6" customFormat="1" ht="15" customHeight="1">
      <c r="B22" s="92" t="s">
        <v>22</v>
      </c>
      <c r="C22" s="161">
        <v>2.105263</v>
      </c>
      <c r="D22" s="161">
        <v>1.502953851601945</v>
      </c>
      <c r="E22" s="105">
        <v>1.1974474979093193</v>
      </c>
      <c r="F22" s="162">
        <v>1.1418460676356685</v>
      </c>
      <c r="G22" s="57">
        <v>0</v>
      </c>
      <c r="H22" s="57">
        <v>0</v>
      </c>
      <c r="I22" s="57">
        <v>3.306</v>
      </c>
      <c r="J22" s="105">
        <v>0.0364436821833541</v>
      </c>
      <c r="K22" s="57">
        <v>0</v>
      </c>
      <c r="L22" s="59">
        <v>8.333333333333332</v>
      </c>
      <c r="M22" s="59">
        <v>5.668422372711312</v>
      </c>
      <c r="N22" s="59">
        <v>4.690564144661833</v>
      </c>
      <c r="O22" s="60">
        <v>2.5651477446380055</v>
      </c>
      <c r="P22" s="28"/>
      <c r="Q22" s="92" t="s">
        <v>22</v>
      </c>
      <c r="R22" s="107">
        <v>4.232343563099397</v>
      </c>
      <c r="S22" s="108">
        <v>8.527846237842722</v>
      </c>
      <c r="T22" s="108">
        <v>0</v>
      </c>
      <c r="U22" s="108">
        <v>0</v>
      </c>
      <c r="V22" s="108">
        <v>71.0502</v>
      </c>
      <c r="W22" s="108">
        <v>0</v>
      </c>
      <c r="X22" s="108">
        <v>0</v>
      </c>
      <c r="Y22" s="108">
        <v>0</v>
      </c>
      <c r="Z22" s="108">
        <v>16.9397</v>
      </c>
      <c r="AA22" s="108">
        <v>10.5441</v>
      </c>
      <c r="AB22" s="108">
        <v>0</v>
      </c>
      <c r="AC22" s="108">
        <v>2.1458</v>
      </c>
      <c r="AD22" s="108">
        <v>15.5897</v>
      </c>
      <c r="AE22" s="108" t="s">
        <v>107</v>
      </c>
      <c r="AF22" s="109">
        <v>34.576</v>
      </c>
      <c r="AG22" s="28"/>
      <c r="AH22" s="92" t="s">
        <v>22</v>
      </c>
      <c r="AI22" s="113">
        <v>5.939653890018347</v>
      </c>
      <c r="AJ22" s="114">
        <v>49.020171989386526</v>
      </c>
      <c r="AK22" s="114">
        <v>6.646699307036837</v>
      </c>
      <c r="AL22" s="114">
        <v>0</v>
      </c>
      <c r="AM22" s="114">
        <v>0</v>
      </c>
      <c r="AN22" s="114">
        <v>0</v>
      </c>
      <c r="AO22" s="114">
        <v>0</v>
      </c>
      <c r="AP22" s="114">
        <v>0</v>
      </c>
      <c r="AQ22" s="114">
        <v>0</v>
      </c>
      <c r="AR22" s="114">
        <v>0</v>
      </c>
      <c r="AS22" s="114">
        <v>0</v>
      </c>
      <c r="AT22" s="114">
        <v>3.30188679245283</v>
      </c>
      <c r="AU22" s="114">
        <v>85.1063829787234</v>
      </c>
      <c r="AV22" s="115">
        <v>1.5972384741399486</v>
      </c>
      <c r="AW22" s="115">
        <v>0</v>
      </c>
      <c r="AX22" s="115">
        <v>7.394173706724076</v>
      </c>
      <c r="AY22" s="156">
        <v>0</v>
      </c>
      <c r="AZ22" s="158">
        <v>0</v>
      </c>
      <c r="BA22" s="28"/>
      <c r="BB22" s="92" t="s">
        <v>22</v>
      </c>
      <c r="BC22" s="58">
        <v>0</v>
      </c>
      <c r="BD22" s="57">
        <v>11.957300567910407</v>
      </c>
      <c r="BE22" s="57">
        <v>0</v>
      </c>
      <c r="BF22" s="57">
        <v>0</v>
      </c>
      <c r="BG22" s="57">
        <v>0</v>
      </c>
      <c r="BH22" s="57">
        <v>0</v>
      </c>
      <c r="BI22" s="57">
        <v>3.013441700531416</v>
      </c>
      <c r="BJ22" s="57">
        <v>0</v>
      </c>
      <c r="BK22" s="57">
        <v>0</v>
      </c>
      <c r="BL22" s="87">
        <v>17.52940295153195</v>
      </c>
      <c r="BM22" s="58">
        <v>0</v>
      </c>
      <c r="BN22" s="59">
        <v>9.71</v>
      </c>
      <c r="BO22" s="59">
        <v>5.72</v>
      </c>
      <c r="BP22" s="59">
        <v>3.65</v>
      </c>
      <c r="BQ22" s="73">
        <v>0.416</v>
      </c>
      <c r="BR22" s="73">
        <v>4.474</v>
      </c>
      <c r="BS22" s="74">
        <v>0</v>
      </c>
    </row>
    <row r="23" spans="2:71" s="6" customFormat="1" ht="15" customHeight="1">
      <c r="B23" s="92" t="s">
        <v>23</v>
      </c>
      <c r="C23" s="161">
        <v>1.052632</v>
      </c>
      <c r="D23" s="161">
        <v>0.0026168960416307094</v>
      </c>
      <c r="E23" s="105">
        <v>0.0025331936776812358</v>
      </c>
      <c r="F23" s="162">
        <v>0</v>
      </c>
      <c r="G23" s="57">
        <v>0</v>
      </c>
      <c r="H23" s="57">
        <v>0</v>
      </c>
      <c r="I23" s="57">
        <v>14.87603305785124</v>
      </c>
      <c r="J23" s="105">
        <v>0</v>
      </c>
      <c r="K23" s="57">
        <v>0</v>
      </c>
      <c r="L23" s="59">
        <v>0</v>
      </c>
      <c r="M23" s="59">
        <v>0</v>
      </c>
      <c r="N23" s="59">
        <v>0</v>
      </c>
      <c r="O23" s="60">
        <v>0</v>
      </c>
      <c r="P23" s="28"/>
      <c r="Q23" s="92" t="s">
        <v>23</v>
      </c>
      <c r="R23" s="107">
        <v>7.810619518069152</v>
      </c>
      <c r="S23" s="108">
        <v>5.424803577313138</v>
      </c>
      <c r="T23" s="108">
        <v>0</v>
      </c>
      <c r="U23" s="108">
        <v>0</v>
      </c>
      <c r="V23" s="108">
        <v>0</v>
      </c>
      <c r="W23" s="108">
        <v>0</v>
      </c>
      <c r="X23" s="108">
        <v>6.0856</v>
      </c>
      <c r="Y23" s="108">
        <v>19.5491</v>
      </c>
      <c r="Z23" s="108">
        <v>22.3732</v>
      </c>
      <c r="AA23" s="108">
        <v>0</v>
      </c>
      <c r="AB23" s="108">
        <v>0.0009</v>
      </c>
      <c r="AC23" s="108">
        <v>0</v>
      </c>
      <c r="AD23" s="108">
        <v>9.1863</v>
      </c>
      <c r="AE23" s="108">
        <v>58.0589</v>
      </c>
      <c r="AF23" s="109">
        <v>0</v>
      </c>
      <c r="AG23" s="28"/>
      <c r="AH23" s="92" t="s">
        <v>23</v>
      </c>
      <c r="AI23" s="113">
        <v>2.0069916199732236</v>
      </c>
      <c r="AJ23" s="114">
        <v>1.1412678622806176</v>
      </c>
      <c r="AK23" s="114">
        <v>29.312231297178414</v>
      </c>
      <c r="AL23" s="114">
        <v>0</v>
      </c>
      <c r="AM23" s="114">
        <v>0</v>
      </c>
      <c r="AN23" s="114">
        <v>0</v>
      </c>
      <c r="AO23" s="114">
        <v>0</v>
      </c>
      <c r="AP23" s="114">
        <v>0</v>
      </c>
      <c r="AQ23" s="114">
        <v>0</v>
      </c>
      <c r="AR23" s="114">
        <v>0</v>
      </c>
      <c r="AS23" s="114">
        <v>52</v>
      </c>
      <c r="AT23" s="114">
        <v>0</v>
      </c>
      <c r="AU23" s="114">
        <v>0</v>
      </c>
      <c r="AV23" s="115">
        <v>0.005119354083781886</v>
      </c>
      <c r="AW23" s="115">
        <v>0</v>
      </c>
      <c r="AX23" s="115">
        <v>32.82291742984834</v>
      </c>
      <c r="AY23" s="156">
        <v>0</v>
      </c>
      <c r="AZ23" s="158">
        <v>0</v>
      </c>
      <c r="BA23" s="28"/>
      <c r="BB23" s="92" t="s">
        <v>23</v>
      </c>
      <c r="BC23" s="58">
        <v>0</v>
      </c>
      <c r="BD23" s="57">
        <v>0.23685048564301256</v>
      </c>
      <c r="BE23" s="57">
        <v>0</v>
      </c>
      <c r="BF23" s="57">
        <v>0</v>
      </c>
      <c r="BG23" s="57">
        <v>0.4647318863307014</v>
      </c>
      <c r="BH23" s="57">
        <v>0</v>
      </c>
      <c r="BI23" s="57">
        <v>2.975929978118162</v>
      </c>
      <c r="BJ23" s="57">
        <v>0</v>
      </c>
      <c r="BK23" s="57">
        <v>0</v>
      </c>
      <c r="BL23" s="87">
        <v>6.42994481484256</v>
      </c>
      <c r="BM23" s="58">
        <v>0</v>
      </c>
      <c r="BN23" s="59">
        <v>12.79</v>
      </c>
      <c r="BO23" s="59">
        <v>5.67</v>
      </c>
      <c r="BP23" s="59">
        <v>3.17</v>
      </c>
      <c r="BQ23" s="73">
        <v>0.5085</v>
      </c>
      <c r="BR23" s="73">
        <v>0</v>
      </c>
      <c r="BS23" s="74">
        <v>0.995</v>
      </c>
    </row>
    <row r="24" spans="2:71" s="6" customFormat="1" ht="15" customHeight="1">
      <c r="B24" s="92" t="s">
        <v>24</v>
      </c>
      <c r="C24" s="161">
        <v>4.210526</v>
      </c>
      <c r="D24" s="161">
        <v>0.021196354687969973</v>
      </c>
      <c r="E24" s="105">
        <v>0.0197520642165145</v>
      </c>
      <c r="F24" s="162">
        <v>0</v>
      </c>
      <c r="G24" s="57">
        <v>0</v>
      </c>
      <c r="H24" s="57">
        <v>0</v>
      </c>
      <c r="I24" s="57">
        <v>9.090909090909092</v>
      </c>
      <c r="J24" s="105">
        <v>0</v>
      </c>
      <c r="K24" s="57">
        <v>0</v>
      </c>
      <c r="L24" s="59">
        <v>0</v>
      </c>
      <c r="M24" s="59">
        <v>0</v>
      </c>
      <c r="N24" s="59">
        <v>0</v>
      </c>
      <c r="O24" s="60">
        <v>0</v>
      </c>
      <c r="P24" s="28"/>
      <c r="Q24" s="92" t="s">
        <v>24</v>
      </c>
      <c r="R24" s="107">
        <v>13.476423419973699</v>
      </c>
      <c r="S24" s="108">
        <v>5.276681486734911</v>
      </c>
      <c r="T24" s="108">
        <v>0</v>
      </c>
      <c r="U24" s="108">
        <v>0</v>
      </c>
      <c r="V24" s="108">
        <v>0</v>
      </c>
      <c r="W24" s="108">
        <v>29.6112</v>
      </c>
      <c r="X24" s="108">
        <v>37.4497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 t="s">
        <v>107</v>
      </c>
      <c r="AF24" s="109">
        <v>0</v>
      </c>
      <c r="AG24" s="28"/>
      <c r="AH24" s="92" t="s">
        <v>24</v>
      </c>
      <c r="AI24" s="113">
        <v>1.832696980215203</v>
      </c>
      <c r="AJ24" s="114">
        <v>6.8987564336178515</v>
      </c>
      <c r="AK24" s="114">
        <v>5.169041014135564</v>
      </c>
      <c r="AL24" s="114">
        <v>0</v>
      </c>
      <c r="AM24" s="114">
        <v>0</v>
      </c>
      <c r="AN24" s="114">
        <v>0</v>
      </c>
      <c r="AO24" s="114">
        <v>0</v>
      </c>
      <c r="AP24" s="114">
        <v>0</v>
      </c>
      <c r="AQ24" s="114">
        <v>0</v>
      </c>
      <c r="AR24" s="114">
        <v>0</v>
      </c>
      <c r="AS24" s="114">
        <v>0</v>
      </c>
      <c r="AT24" s="114">
        <v>0</v>
      </c>
      <c r="AU24" s="114">
        <v>0</v>
      </c>
      <c r="AV24" s="115">
        <v>0</v>
      </c>
      <c r="AW24" s="115">
        <v>0</v>
      </c>
      <c r="AX24" s="115">
        <v>0</v>
      </c>
      <c r="AY24" s="156">
        <v>0</v>
      </c>
      <c r="AZ24" s="158">
        <v>0</v>
      </c>
      <c r="BA24" s="28"/>
      <c r="BB24" s="92" t="s">
        <v>24</v>
      </c>
      <c r="BC24" s="58">
        <v>0</v>
      </c>
      <c r="BD24" s="57">
        <v>0</v>
      </c>
      <c r="BE24" s="57">
        <v>0</v>
      </c>
      <c r="BF24" s="57">
        <v>0</v>
      </c>
      <c r="BG24" s="57">
        <v>1.6551780976211679</v>
      </c>
      <c r="BH24" s="57">
        <v>0</v>
      </c>
      <c r="BI24" s="57">
        <v>0</v>
      </c>
      <c r="BJ24" s="57">
        <v>0</v>
      </c>
      <c r="BK24" s="57">
        <v>0.17525790661440865</v>
      </c>
      <c r="BL24" s="87">
        <v>2.484580617774115</v>
      </c>
      <c r="BM24" s="58">
        <v>0</v>
      </c>
      <c r="BN24" s="59">
        <v>0.35</v>
      </c>
      <c r="BO24" s="59">
        <v>0.69</v>
      </c>
      <c r="BP24" s="59">
        <v>0</v>
      </c>
      <c r="BQ24" s="73">
        <v>0</v>
      </c>
      <c r="BR24" s="73">
        <v>0</v>
      </c>
      <c r="BS24" s="74">
        <f>BP24/$AA$17*100</f>
        <v>0</v>
      </c>
    </row>
    <row r="25" spans="2:71" s="6" customFormat="1" ht="15" customHeight="1">
      <c r="B25" s="92" t="s">
        <v>25</v>
      </c>
      <c r="C25" s="161">
        <v>8.421053</v>
      </c>
      <c r="D25" s="161">
        <v>0.17591077141384895</v>
      </c>
      <c r="E25" s="105">
        <v>0.11505491825252206</v>
      </c>
      <c r="F25" s="162">
        <v>0</v>
      </c>
      <c r="G25" s="57">
        <v>0</v>
      </c>
      <c r="H25" s="57">
        <v>0</v>
      </c>
      <c r="I25" s="57">
        <v>0</v>
      </c>
      <c r="J25" s="105">
        <v>0</v>
      </c>
      <c r="K25" s="57">
        <v>0</v>
      </c>
      <c r="L25" s="59">
        <v>54.166666666666664</v>
      </c>
      <c r="M25" s="59">
        <v>66.79207424128417</v>
      </c>
      <c r="N25" s="59">
        <v>58.36867788571168</v>
      </c>
      <c r="O25" s="60">
        <v>74.35140258477037</v>
      </c>
      <c r="P25" s="28"/>
      <c r="Q25" s="92" t="s">
        <v>25</v>
      </c>
      <c r="R25" s="107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 t="s">
        <v>107</v>
      </c>
      <c r="AF25" s="109">
        <v>0</v>
      </c>
      <c r="AG25" s="28"/>
      <c r="AH25" s="92" t="s">
        <v>25</v>
      </c>
      <c r="AI25" s="113">
        <v>14.58843655476769</v>
      </c>
      <c r="AJ25" s="114">
        <v>0.39960359323551037</v>
      </c>
      <c r="AK25" s="114">
        <v>3.494656336689471</v>
      </c>
      <c r="AL25" s="114">
        <v>0</v>
      </c>
      <c r="AM25" s="114">
        <v>0</v>
      </c>
      <c r="AN25" s="114">
        <v>0</v>
      </c>
      <c r="AO25" s="114">
        <v>0</v>
      </c>
      <c r="AP25" s="114">
        <v>100</v>
      </c>
      <c r="AQ25" s="114">
        <v>100</v>
      </c>
      <c r="AR25" s="114">
        <v>0</v>
      </c>
      <c r="AS25" s="114">
        <v>0</v>
      </c>
      <c r="AT25" s="114">
        <v>0</v>
      </c>
      <c r="AU25" s="114">
        <v>0</v>
      </c>
      <c r="AV25" s="115">
        <v>0.5989644278024807</v>
      </c>
      <c r="AW25" s="115">
        <v>0.3721622627465575</v>
      </c>
      <c r="AX25" s="115">
        <v>0</v>
      </c>
      <c r="AY25" s="156">
        <v>0</v>
      </c>
      <c r="AZ25" s="158">
        <v>0</v>
      </c>
      <c r="BA25" s="28"/>
      <c r="BB25" s="92" t="s">
        <v>25</v>
      </c>
      <c r="BC25" s="58">
        <v>0</v>
      </c>
      <c r="BD25" s="57">
        <v>0.009951701077437503</v>
      </c>
      <c r="BE25" s="57">
        <v>0</v>
      </c>
      <c r="BF25" s="57">
        <v>0.3929273084479371</v>
      </c>
      <c r="BG25" s="57">
        <v>1.0027220010485085</v>
      </c>
      <c r="BH25" s="57">
        <v>5.263157894736842</v>
      </c>
      <c r="BI25" s="57">
        <v>0</v>
      </c>
      <c r="BJ25" s="57">
        <v>0</v>
      </c>
      <c r="BK25" s="57">
        <v>2.0713439886245935</v>
      </c>
      <c r="BL25" s="87">
        <v>0</v>
      </c>
      <c r="BM25" s="58">
        <v>0</v>
      </c>
      <c r="BN25" s="59">
        <v>0.37</v>
      </c>
      <c r="BO25" s="59">
        <v>0.09</v>
      </c>
      <c r="BP25" s="59">
        <v>0</v>
      </c>
      <c r="BQ25" s="73">
        <v>0</v>
      </c>
      <c r="BR25" s="73">
        <v>0</v>
      </c>
      <c r="BS25" s="74">
        <f>BP25/$AA$17*100</f>
        <v>0</v>
      </c>
    </row>
    <row r="26" spans="2:72" s="6" customFormat="1" ht="15" customHeight="1">
      <c r="B26" s="92" t="s">
        <v>26</v>
      </c>
      <c r="C26" s="161">
        <v>2.105263</v>
      </c>
      <c r="D26" s="161">
        <v>0.5203093879696136</v>
      </c>
      <c r="E26" s="105">
        <v>0.36464296019811515</v>
      </c>
      <c r="F26" s="162">
        <v>0.006485324427648953</v>
      </c>
      <c r="G26" s="57">
        <v>0</v>
      </c>
      <c r="H26" s="57">
        <v>0</v>
      </c>
      <c r="I26" s="57">
        <v>0</v>
      </c>
      <c r="J26" s="105">
        <v>0.002176604696997364</v>
      </c>
      <c r="K26" s="57">
        <v>0</v>
      </c>
      <c r="L26" s="59">
        <v>0</v>
      </c>
      <c r="M26" s="59">
        <v>0</v>
      </c>
      <c r="N26" s="59">
        <v>0</v>
      </c>
      <c r="O26" s="60">
        <v>0</v>
      </c>
      <c r="P26" s="28"/>
      <c r="Q26" s="92" t="s">
        <v>26</v>
      </c>
      <c r="R26" s="107">
        <v>0.5220656010581527</v>
      </c>
      <c r="S26" s="108">
        <v>0.7490590785276567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 t="s">
        <v>107</v>
      </c>
      <c r="AF26" s="109">
        <v>0</v>
      </c>
      <c r="AG26" s="28"/>
      <c r="AH26" s="92" t="s">
        <v>26</v>
      </c>
      <c r="AI26" s="113">
        <v>0</v>
      </c>
      <c r="AJ26" s="114">
        <v>0</v>
      </c>
      <c r="AK26" s="114">
        <v>0.13262452890662127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>
        <v>0</v>
      </c>
      <c r="AU26" s="114">
        <v>0</v>
      </c>
      <c r="AV26" s="115">
        <v>2.6035572197519308</v>
      </c>
      <c r="AW26" s="115">
        <v>2.9897035107306786</v>
      </c>
      <c r="AX26" s="115">
        <v>0</v>
      </c>
      <c r="AY26" s="156">
        <v>0</v>
      </c>
      <c r="AZ26" s="158">
        <v>0</v>
      </c>
      <c r="BA26" s="28"/>
      <c r="BB26" s="92" t="s">
        <v>26</v>
      </c>
      <c r="BC26" s="58">
        <v>0</v>
      </c>
      <c r="BD26" s="57">
        <v>0</v>
      </c>
      <c r="BE26" s="57">
        <v>0.06505646494554367</v>
      </c>
      <c r="BF26" s="57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0.03820622364194109</v>
      </c>
      <c r="BL26" s="87">
        <v>0</v>
      </c>
      <c r="BM26" s="58">
        <v>0</v>
      </c>
      <c r="BN26" s="59">
        <v>0.29</v>
      </c>
      <c r="BO26" s="59">
        <v>0.31</v>
      </c>
      <c r="BP26" s="59">
        <v>0.51</v>
      </c>
      <c r="BQ26" s="73">
        <v>0.601</v>
      </c>
      <c r="BR26" s="73">
        <v>8.5852</v>
      </c>
      <c r="BS26" s="74">
        <v>0</v>
      </c>
      <c r="BT26" s="27"/>
    </row>
    <row r="27" spans="2:72" s="6" customFormat="1" ht="15" customHeight="1">
      <c r="B27" s="92" t="s">
        <v>27</v>
      </c>
      <c r="C27" s="162">
        <v>0</v>
      </c>
      <c r="D27" s="162">
        <v>0</v>
      </c>
      <c r="E27" s="162">
        <v>0</v>
      </c>
      <c r="F27" s="162">
        <v>0</v>
      </c>
      <c r="G27" s="57">
        <v>0</v>
      </c>
      <c r="H27" s="57">
        <v>0</v>
      </c>
      <c r="I27" s="57">
        <v>0</v>
      </c>
      <c r="J27" s="105">
        <v>0</v>
      </c>
      <c r="K27" s="57">
        <v>0</v>
      </c>
      <c r="L27" s="59">
        <v>0</v>
      </c>
      <c r="M27" s="59">
        <v>0</v>
      </c>
      <c r="N27" s="59">
        <v>0</v>
      </c>
      <c r="O27" s="60">
        <v>0</v>
      </c>
      <c r="P27" s="28"/>
      <c r="Q27" s="92" t="s">
        <v>27</v>
      </c>
      <c r="R27" s="107">
        <v>0.33721605296638957</v>
      </c>
      <c r="S27" s="108">
        <v>0.27727210461080404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 t="s">
        <v>107</v>
      </c>
      <c r="AF27" s="109">
        <v>0</v>
      </c>
      <c r="AG27" s="28"/>
      <c r="AH27" s="92" t="s">
        <v>27</v>
      </c>
      <c r="AI27" s="113">
        <v>2.128229285466356</v>
      </c>
      <c r="AJ27" s="114">
        <v>0</v>
      </c>
      <c r="AK27" s="114">
        <v>1.6180192526607795</v>
      </c>
      <c r="AL27" s="114">
        <v>0</v>
      </c>
      <c r="AM27" s="114">
        <v>0</v>
      </c>
      <c r="AN27" s="114">
        <v>6.58955857385399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3.7735849056603774</v>
      </c>
      <c r="AU27" s="114">
        <v>0</v>
      </c>
      <c r="AV27" s="115">
        <v>0</v>
      </c>
      <c r="AW27" s="115">
        <v>0</v>
      </c>
      <c r="AX27" s="115">
        <v>0.615316985747054</v>
      </c>
      <c r="AY27" s="156">
        <v>0</v>
      </c>
      <c r="AZ27" s="158">
        <v>0</v>
      </c>
      <c r="BA27" s="28"/>
      <c r="BB27" s="92" t="s">
        <v>27</v>
      </c>
      <c r="BC27" s="58">
        <v>4.852160727824109</v>
      </c>
      <c r="BD27" s="57">
        <v>0</v>
      </c>
      <c r="BE27" s="57">
        <v>0</v>
      </c>
      <c r="BF27" s="57">
        <v>0</v>
      </c>
      <c r="BG27" s="57">
        <v>0</v>
      </c>
      <c r="BH27" s="57">
        <v>0</v>
      </c>
      <c r="BI27" s="57">
        <v>1.1253516723976242</v>
      </c>
      <c r="BJ27" s="57">
        <v>0</v>
      </c>
      <c r="BK27" s="57">
        <v>1.1115440630507845</v>
      </c>
      <c r="BL27" s="87">
        <v>0</v>
      </c>
      <c r="BM27" s="58">
        <v>0</v>
      </c>
      <c r="BN27" s="59">
        <v>0.45</v>
      </c>
      <c r="BO27" s="59">
        <v>0.36</v>
      </c>
      <c r="BP27" s="59">
        <v>0.63</v>
      </c>
      <c r="BQ27" s="73">
        <v>0</v>
      </c>
      <c r="BR27" s="73">
        <v>0</v>
      </c>
      <c r="BS27" s="74">
        <v>0</v>
      </c>
      <c r="BT27" s="27"/>
    </row>
    <row r="28" spans="2:71" s="6" customFormat="1" ht="15" customHeight="1">
      <c r="B28" s="92" t="s">
        <v>29</v>
      </c>
      <c r="C28" s="161">
        <v>1.052632</v>
      </c>
      <c r="D28" s="161">
        <v>0.4650022966282261</v>
      </c>
      <c r="E28" s="105">
        <v>0.3353298014657038</v>
      </c>
      <c r="F28" s="162">
        <v>0</v>
      </c>
      <c r="G28" s="57">
        <v>0</v>
      </c>
      <c r="H28" s="57">
        <v>0</v>
      </c>
      <c r="I28" s="57">
        <v>0</v>
      </c>
      <c r="J28" s="105">
        <v>0.005720810575293957</v>
      </c>
      <c r="K28" s="57">
        <v>0</v>
      </c>
      <c r="L28" s="59">
        <v>0</v>
      </c>
      <c r="M28" s="59">
        <v>0</v>
      </c>
      <c r="N28" s="59">
        <v>0</v>
      </c>
      <c r="O28" s="60">
        <v>0</v>
      </c>
      <c r="P28" s="28"/>
      <c r="Q28" s="92" t="s">
        <v>29</v>
      </c>
      <c r="R28" s="107">
        <v>0.38058241796028525</v>
      </c>
      <c r="S28" s="108">
        <v>0.2220220225412476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4.4405</v>
      </c>
      <c r="AE28" s="108" t="s">
        <v>107</v>
      </c>
      <c r="AF28" s="109">
        <v>0</v>
      </c>
      <c r="AG28" s="28"/>
      <c r="AH28" s="92" t="s">
        <v>29</v>
      </c>
      <c r="AI28" s="113">
        <v>0</v>
      </c>
      <c r="AJ28" s="114">
        <v>0</v>
      </c>
      <c r="AK28" s="114">
        <v>0</v>
      </c>
      <c r="AL28" s="114">
        <v>0</v>
      </c>
      <c r="AM28" s="114">
        <v>0</v>
      </c>
      <c r="AN28" s="114">
        <v>0</v>
      </c>
      <c r="AO28" s="114">
        <v>0</v>
      </c>
      <c r="AP28" s="114">
        <v>0</v>
      </c>
      <c r="AQ28" s="114">
        <v>0</v>
      </c>
      <c r="AR28" s="114">
        <v>0</v>
      </c>
      <c r="AS28" s="114">
        <v>0</v>
      </c>
      <c r="AT28" s="114">
        <v>0</v>
      </c>
      <c r="AU28" s="114">
        <v>0</v>
      </c>
      <c r="AV28" s="115">
        <v>0</v>
      </c>
      <c r="AW28" s="115">
        <v>0</v>
      </c>
      <c r="AX28" s="115">
        <v>0</v>
      </c>
      <c r="AY28" s="156">
        <v>0</v>
      </c>
      <c r="AZ28" s="158">
        <v>0</v>
      </c>
      <c r="BA28" s="28"/>
      <c r="BB28" s="92" t="s">
        <v>29</v>
      </c>
      <c r="BC28" s="58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0.629175884745727</v>
      </c>
      <c r="BL28" s="87">
        <v>0</v>
      </c>
      <c r="BM28" s="58">
        <v>0</v>
      </c>
      <c r="BN28" s="59">
        <v>0.17</v>
      </c>
      <c r="BO28" s="59">
        <v>0.25</v>
      </c>
      <c r="BP28" s="59">
        <v>0.19</v>
      </c>
      <c r="BQ28" s="73">
        <v>0</v>
      </c>
      <c r="BR28" s="73">
        <v>0</v>
      </c>
      <c r="BS28" s="74">
        <v>0</v>
      </c>
    </row>
    <row r="29" spans="2:71" s="6" customFormat="1" ht="15" customHeight="1">
      <c r="B29" s="92" t="s">
        <v>83</v>
      </c>
      <c r="C29" s="161">
        <v>13.68421</v>
      </c>
      <c r="D29" s="161">
        <v>0.2847887442228497</v>
      </c>
      <c r="E29" s="105">
        <v>0.20491482911621453</v>
      </c>
      <c r="F29" s="105">
        <v>0.10137199888648843</v>
      </c>
      <c r="G29" s="57">
        <v>0</v>
      </c>
      <c r="H29" s="57">
        <v>0</v>
      </c>
      <c r="I29" s="57">
        <v>0</v>
      </c>
      <c r="J29" s="105">
        <v>0</v>
      </c>
      <c r="K29" s="57">
        <v>0</v>
      </c>
      <c r="L29" s="59">
        <v>8.333333333333332</v>
      </c>
      <c r="M29" s="59">
        <v>11.236518685728617</v>
      </c>
      <c r="N29" s="59">
        <v>13.157294659552152</v>
      </c>
      <c r="O29" s="60">
        <v>7.603282237100675</v>
      </c>
      <c r="P29" s="28"/>
      <c r="Q29" s="92" t="s">
        <v>83</v>
      </c>
      <c r="R29" s="107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 t="s">
        <v>107</v>
      </c>
      <c r="AF29" s="109">
        <v>0</v>
      </c>
      <c r="AG29" s="28"/>
      <c r="AH29" s="92" t="s">
        <v>83</v>
      </c>
      <c r="AI29" s="113">
        <v>1.340804284226707</v>
      </c>
      <c r="AJ29" s="114">
        <v>0</v>
      </c>
      <c r="AK29" s="114">
        <v>2.3463489572396417</v>
      </c>
      <c r="AL29" s="114">
        <v>0</v>
      </c>
      <c r="AM29" s="114">
        <v>0</v>
      </c>
      <c r="AN29" s="114">
        <v>0</v>
      </c>
      <c r="AO29" s="114">
        <v>0</v>
      </c>
      <c r="AP29" s="114">
        <v>0</v>
      </c>
      <c r="AQ29" s="114">
        <v>0</v>
      </c>
      <c r="AR29" s="114">
        <v>0</v>
      </c>
      <c r="AS29" s="114">
        <v>0</v>
      </c>
      <c r="AT29" s="114">
        <v>0</v>
      </c>
      <c r="AU29" s="114">
        <v>0</v>
      </c>
      <c r="AV29" s="115">
        <v>0</v>
      </c>
      <c r="AW29" s="115">
        <v>0</v>
      </c>
      <c r="AX29" s="115">
        <v>0</v>
      </c>
      <c r="AY29" s="156">
        <v>0</v>
      </c>
      <c r="AZ29" s="158">
        <v>0</v>
      </c>
      <c r="BA29" s="28"/>
      <c r="BB29" s="92" t="s">
        <v>83</v>
      </c>
      <c r="BC29" s="58">
        <v>13.14442759666414</v>
      </c>
      <c r="BD29" s="57">
        <v>0</v>
      </c>
      <c r="BE29" s="57">
        <v>0</v>
      </c>
      <c r="BF29" s="57">
        <v>2.357563850687623</v>
      </c>
      <c r="BG29" s="57">
        <v>0.1831455709677641</v>
      </c>
      <c r="BH29" s="57">
        <v>0</v>
      </c>
      <c r="BI29" s="57">
        <v>0.1875586120662707</v>
      </c>
      <c r="BJ29" s="57">
        <v>0</v>
      </c>
      <c r="BK29" s="57">
        <v>16.02114311385396</v>
      </c>
      <c r="BL29" s="87">
        <v>0</v>
      </c>
      <c r="BM29" s="58">
        <v>0</v>
      </c>
      <c r="BN29" s="59">
        <v>0.49</v>
      </c>
      <c r="BO29" s="59">
        <v>0.39</v>
      </c>
      <c r="BP29" s="59">
        <v>0.47</v>
      </c>
      <c r="BQ29" s="73">
        <v>0</v>
      </c>
      <c r="BR29" s="73">
        <v>0</v>
      </c>
      <c r="BS29" s="74">
        <v>0</v>
      </c>
    </row>
    <row r="30" spans="2:71" s="6" customFormat="1" ht="15" customHeight="1" thickBot="1">
      <c r="B30" s="93" t="s">
        <v>35</v>
      </c>
      <c r="C30" s="163">
        <v>8.421053</v>
      </c>
      <c r="D30" s="163">
        <v>0.057244600910671774</v>
      </c>
      <c r="E30" s="106">
        <v>0.03988068424998161</v>
      </c>
      <c r="F30" s="106">
        <v>0.04539727099354267</v>
      </c>
      <c r="G30" s="61">
        <v>0</v>
      </c>
      <c r="H30" s="61">
        <v>0</v>
      </c>
      <c r="I30" s="61">
        <v>0</v>
      </c>
      <c r="J30" s="106">
        <v>0</v>
      </c>
      <c r="K30" s="61">
        <v>0</v>
      </c>
      <c r="L30" s="63">
        <v>25</v>
      </c>
      <c r="M30" s="63">
        <v>11.286681715575622</v>
      </c>
      <c r="N30" s="63">
        <v>20.613855064532313</v>
      </c>
      <c r="O30" s="64">
        <v>9.212259639800264</v>
      </c>
      <c r="P30" s="28"/>
      <c r="Q30" s="93" t="s">
        <v>35</v>
      </c>
      <c r="R30" s="110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 t="s">
        <v>107</v>
      </c>
      <c r="AF30" s="112">
        <v>0</v>
      </c>
      <c r="AG30" s="28"/>
      <c r="AH30" s="93" t="s">
        <v>35</v>
      </c>
      <c r="AI30" s="116">
        <v>1.791540635691972</v>
      </c>
      <c r="AJ30" s="117">
        <v>0</v>
      </c>
      <c r="AK30" s="117">
        <v>1.5284976956488103</v>
      </c>
      <c r="AL30" s="117">
        <v>0</v>
      </c>
      <c r="AM30" s="117">
        <v>0</v>
      </c>
      <c r="AN30" s="117">
        <v>2.8119694397283532</v>
      </c>
      <c r="AO30" s="117">
        <v>0</v>
      </c>
      <c r="AP30" s="117">
        <v>0</v>
      </c>
      <c r="AQ30" s="117">
        <v>0</v>
      </c>
      <c r="AR30" s="117">
        <v>0</v>
      </c>
      <c r="AS30" s="117">
        <v>0</v>
      </c>
      <c r="AT30" s="117">
        <v>0</v>
      </c>
      <c r="AU30" s="117">
        <v>0</v>
      </c>
      <c r="AV30" s="118">
        <v>0</v>
      </c>
      <c r="AW30" s="118">
        <v>0</v>
      </c>
      <c r="AX30" s="118">
        <v>0</v>
      </c>
      <c r="AY30" s="157">
        <v>0</v>
      </c>
      <c r="AZ30" s="159">
        <v>0</v>
      </c>
      <c r="BA30" s="28"/>
      <c r="BB30" s="93" t="s">
        <v>35</v>
      </c>
      <c r="BC30" s="62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88">
        <v>0</v>
      </c>
      <c r="BM30" s="62">
        <v>0</v>
      </c>
      <c r="BN30" s="67">
        <v>0.075</v>
      </c>
      <c r="BO30" s="75" t="s">
        <v>45</v>
      </c>
      <c r="BP30" s="75" t="s">
        <v>45</v>
      </c>
      <c r="BQ30" s="76" t="s">
        <v>45</v>
      </c>
      <c r="BR30" s="75" t="s">
        <v>45</v>
      </c>
      <c r="BS30" s="77" t="s">
        <v>45</v>
      </c>
    </row>
    <row r="31" spans="2:71" ht="18.75" customHeight="1">
      <c r="B31" s="78"/>
      <c r="P31" s="22"/>
      <c r="R31" s="21"/>
      <c r="S31" s="21"/>
      <c r="T31" s="21"/>
      <c r="U31" s="22"/>
      <c r="V31" s="22"/>
      <c r="W31" s="22"/>
      <c r="Z31" s="22"/>
      <c r="AA31" s="22"/>
      <c r="AB31" s="22"/>
      <c r="AC31" s="22"/>
      <c r="AD31" s="22"/>
      <c r="AE31" s="22"/>
      <c r="AF31" s="22"/>
      <c r="AG31" s="22"/>
      <c r="AL31" s="21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BA31" s="22"/>
      <c r="BB31" s="78" t="s">
        <v>98</v>
      </c>
      <c r="BC31" s="78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</row>
    <row r="32" spans="54:55" ht="14.25" customHeight="1" hidden="1">
      <c r="BB32" s="78" t="s">
        <v>60</v>
      </c>
      <c r="BC32" s="78"/>
    </row>
    <row r="34" ht="14.25">
      <c r="B34" s="160"/>
    </row>
  </sheetData>
  <sheetProtection/>
  <mergeCells count="7">
    <mergeCell ref="C5:C6"/>
    <mergeCell ref="R4:AF4"/>
    <mergeCell ref="AI4:AZ4"/>
    <mergeCell ref="BB2:BS2"/>
    <mergeCell ref="B2:O2"/>
    <mergeCell ref="Q2:AF2"/>
    <mergeCell ref="AH2:AZ2"/>
  </mergeCells>
  <printOptions/>
  <pageMargins left="0.2755905511811024" right="0.11811023622047245" top="0.5118110236220472" bottom="0.35433070866141736" header="0.5118110236220472" footer="0.5118110236220472"/>
  <pageSetup horizontalDpi="600" verticalDpi="600" orientation="landscape" paperSize="9" r:id="rId2"/>
  <colBreaks count="3" manualBreakCount="3">
    <brk id="15" max="65535" man="1"/>
    <brk id="32" max="65535" man="1"/>
    <brk id="5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臺灣省水利局</dc:creator>
  <cp:keywords/>
  <dc:description/>
  <cp:lastModifiedBy>余佩芬</cp:lastModifiedBy>
  <cp:lastPrinted>2022-06-22T07:47:27Z</cp:lastPrinted>
  <dcterms:created xsi:type="dcterms:W3CDTF">2000-07-27T07:28:44Z</dcterms:created>
  <dcterms:modified xsi:type="dcterms:W3CDTF">2022-06-22T07:47:30Z</dcterms:modified>
  <cp:category/>
  <cp:version/>
  <cp:contentType/>
  <cp:contentStatus/>
</cp:coreProperties>
</file>