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11145" tabRatio="601" activeTab="0"/>
  </bookViews>
  <sheets>
    <sheet name="縣市指標" sheetId="1" r:id="rId1"/>
    <sheet name="各縣市明細" sheetId="2" r:id="rId2"/>
  </sheets>
  <definedNames>
    <definedName name="_xlnm.Print_Area" localSheetId="1">'各縣市明細'!$A$1:$H$145</definedName>
    <definedName name="_xlnm.Print_Area" localSheetId="0">'縣市指標'!$A$1:$M$59</definedName>
  </definedNames>
  <calcPr fullCalcOnLoad="1"/>
</workbook>
</file>

<file path=xl/sharedStrings.xml><?xml version="1.0" encoding="utf-8"?>
<sst xmlns="http://schemas.openxmlformats.org/spreadsheetml/2006/main" count="495" uniqueCount="163">
  <si>
    <t>廠           名</t>
  </si>
  <si>
    <t>用水標的</t>
  </si>
  <si>
    <t xml:space="preserve">營運管理單位  </t>
  </si>
  <si>
    <t>實際營運時間(日)</t>
  </si>
  <si>
    <t>核三發電廠(一號機)</t>
  </si>
  <si>
    <t>工業用水</t>
  </si>
  <si>
    <t>核三發電廠(二號機)</t>
  </si>
  <si>
    <t>民生用水</t>
  </si>
  <si>
    <t>用水標的</t>
  </si>
  <si>
    <t>排序</t>
  </si>
  <si>
    <t> (億元)</t>
  </si>
  <si>
    <t>工業用水</t>
  </si>
  <si>
    <t>民生用水</t>
  </si>
  <si>
    <t>資料來源：經濟部水利署公務統計報表及經濟部水利署水源經營組。</t>
  </si>
  <si>
    <t>縣市別</t>
  </si>
  <si>
    <t>年別及</t>
  </si>
  <si>
    <t>91年</t>
  </si>
  <si>
    <t>工業、民生用水</t>
  </si>
  <si>
    <t>連江縣自來水廠</t>
  </si>
  <si>
    <t>工業、民生用水</t>
  </si>
  <si>
    <t>座數或　完工時間</t>
  </si>
  <si>
    <t>1</t>
  </si>
  <si>
    <t>2</t>
  </si>
  <si>
    <t>3</t>
  </si>
  <si>
    <t>尖山發電廠</t>
  </si>
  <si>
    <t>工業用水</t>
  </si>
  <si>
    <t>92年</t>
  </si>
  <si>
    <t>93年</t>
  </si>
  <si>
    <t>2</t>
  </si>
  <si>
    <t>2</t>
  </si>
  <si>
    <t>3</t>
  </si>
  <si>
    <t>91年</t>
  </si>
  <si>
    <t>金門海水淡化廠</t>
  </si>
  <si>
    <t>北竿海水淡化廠</t>
  </si>
  <si>
    <t>東引海水淡化廠</t>
  </si>
  <si>
    <t>西莒海水淡化廠</t>
  </si>
  <si>
    <t>座數</t>
  </si>
  <si>
    <t>金門縣自來水廠</t>
  </si>
  <si>
    <t>最大實際營運時間(日)</t>
  </si>
  <si>
    <t>5</t>
  </si>
  <si>
    <t>94年</t>
  </si>
  <si>
    <t>11</t>
  </si>
  <si>
    <t>2</t>
  </si>
  <si>
    <t>5</t>
  </si>
  <si>
    <t>2</t>
  </si>
  <si>
    <t>95年</t>
  </si>
  <si>
    <t>2</t>
  </si>
  <si>
    <t>11</t>
  </si>
  <si>
    <t>96年</t>
  </si>
  <si>
    <t>(立方公尺/每日)</t>
  </si>
  <si>
    <t>(萬立方公尺)</t>
  </si>
  <si>
    <t>實際造水量(萬立方公尺)</t>
  </si>
  <si>
    <t>實際營運造水量</t>
  </si>
  <si>
    <t>97年</t>
  </si>
  <si>
    <t>2</t>
  </si>
  <si>
    <t>11</t>
  </si>
  <si>
    <t>5</t>
  </si>
  <si>
    <t>南竿(二期)海水淡化廠</t>
  </si>
  <si>
    <t>98年</t>
  </si>
  <si>
    <t>澎湖縣政府</t>
  </si>
  <si>
    <t>12</t>
  </si>
  <si>
    <t>南竿(三期)海水淡化廠</t>
  </si>
  <si>
    <t>6</t>
  </si>
  <si>
    <t>台灣電力公司</t>
  </si>
  <si>
    <t>台灣自來水股份有限公司</t>
  </si>
  <si>
    <t>99年</t>
  </si>
  <si>
    <t>6</t>
  </si>
  <si>
    <t>民生用水</t>
  </si>
  <si>
    <t>工業、民生用水</t>
  </si>
  <si>
    <t>工業用水</t>
  </si>
  <si>
    <t>12</t>
  </si>
  <si>
    <t>西嶼海水淡化廠</t>
  </si>
  <si>
    <t xml:space="preserve">屏東縣  </t>
  </si>
  <si>
    <t>澎湖縣</t>
  </si>
  <si>
    <t>望安海水淡化廠</t>
  </si>
  <si>
    <t>連江縣政府</t>
  </si>
  <si>
    <t>金門縣</t>
  </si>
  <si>
    <t xml:space="preserve">             3.塔山發電廠(A台機) 於103年11月開始產水。</t>
  </si>
  <si>
    <r>
      <rPr>
        <sz val="12"/>
        <rFont val="Times New Roman"/>
        <family val="1"/>
      </rPr>
      <t>78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</si>
  <si>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89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</si>
  <si>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年 </t>
    </r>
  </si>
  <si>
    <r>
      <rPr>
        <sz val="12"/>
        <rFont val="Times New Roman"/>
        <family val="1"/>
      </rPr>
      <t>93</t>
    </r>
    <r>
      <rPr>
        <sz val="12"/>
        <rFont val="標楷體"/>
        <family val="4"/>
      </rPr>
      <t xml:space="preserve">年 </t>
    </r>
  </si>
  <si>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</si>
  <si>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90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</si>
  <si>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92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</si>
  <si>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93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</si>
  <si>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年 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</si>
  <si>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年 </t>
    </r>
  </si>
  <si>
    <r>
      <t>馬公第一海水淡化廠</t>
    </r>
    <r>
      <rPr>
        <sz val="12"/>
        <rFont val="Times New Roman"/>
        <family val="1"/>
      </rPr>
      <t>10,000CMD</t>
    </r>
    <r>
      <rPr>
        <sz val="12"/>
        <rFont val="標楷體"/>
        <family val="4"/>
      </rPr>
      <t>海水淡化場</t>
    </r>
  </si>
  <si>
    <r>
      <t>馬公第一海水淡化廠</t>
    </r>
    <r>
      <rPr>
        <sz val="12"/>
        <rFont val="Times New Roman"/>
        <family val="1"/>
      </rPr>
      <t>3,000CMD</t>
    </r>
    <r>
      <rPr>
        <sz val="12"/>
        <rFont val="標楷體"/>
        <family val="4"/>
      </rPr>
      <t>海水淡化場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</si>
  <si>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</si>
  <si>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</si>
  <si>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</si>
  <si>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t>100</t>
    </r>
    <r>
      <rPr>
        <sz val="12"/>
        <rFont val="標楷體"/>
        <family val="4"/>
      </rPr>
      <t>年</t>
    </r>
  </si>
  <si>
    <r>
      <t>101</t>
    </r>
    <r>
      <rPr>
        <sz val="12"/>
        <rFont val="標楷體"/>
        <family val="4"/>
      </rPr>
      <t>年</t>
    </r>
  </si>
  <si>
    <r>
      <t>102</t>
    </r>
    <r>
      <rPr>
        <sz val="12"/>
        <rFont val="標楷體"/>
        <family val="4"/>
      </rPr>
      <t>年</t>
    </r>
  </si>
  <si>
    <r>
      <t>103</t>
    </r>
    <r>
      <rPr>
        <sz val="12"/>
        <rFont val="標楷體"/>
        <family val="4"/>
      </rPr>
      <t>年</t>
    </r>
  </si>
  <si>
    <r>
      <t>104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</si>
  <si>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設計出水量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1)</t>
    </r>
  </si>
  <si>
    <r>
      <rPr>
        <sz val="12"/>
        <rFont val="標楷體"/>
        <family val="4"/>
      </rPr>
      <t>投資金額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2)</t>
    </r>
  </si>
  <si>
    <r>
      <rPr>
        <sz val="11"/>
        <rFont val="標楷體"/>
        <family val="4"/>
      </rPr>
      <t>附　　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「設計出水量」係每日海水淡化廠之設計出水量。</t>
    </r>
  </si>
  <si>
    <r>
      <rPr>
        <sz val="11"/>
        <rFont val="標楷體"/>
        <family val="4"/>
      </rPr>
      <t>　　　　　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「投資金額」係興建海水淡化廠之設廠經費。</t>
    </r>
  </si>
  <si>
    <r>
      <rPr>
        <sz val="11"/>
        <rFont val="標楷體"/>
        <family val="4"/>
      </rPr>
      <t>　　　　　</t>
    </r>
    <r>
      <rPr>
        <sz val="11"/>
        <rFont val="Times New Roman"/>
        <family val="1"/>
      </rPr>
      <t>3.101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月起，南竿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一期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海水淡化廠與南竿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二期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海水淡化廠合併生產造水。</t>
    </r>
  </si>
  <si>
    <r>
      <rPr>
        <sz val="12"/>
        <rFont val="標楷體"/>
        <family val="4"/>
      </rPr>
      <t>附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「設計出水量」係每日海水淡化廠之設計出水量。</t>
    </r>
  </si>
  <si>
    <r>
      <rPr>
        <sz val="12"/>
        <rFont val="標楷體"/>
        <family val="4"/>
      </rPr>
      <t>附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「設計出水量」係每日海水淡化廠之設計出水量。</t>
    </r>
  </si>
  <si>
    <r>
      <t xml:space="preserve">                      2.</t>
    </r>
    <r>
      <rPr>
        <sz val="12"/>
        <rFont val="標楷體"/>
        <family val="4"/>
      </rPr>
      <t>「投資金額」係興建海水淡化廠之設廠經費。</t>
    </r>
  </si>
  <si>
    <r>
      <rPr>
        <sz val="12"/>
        <rFont val="標楷體"/>
        <family val="4"/>
      </rPr>
      <t>附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「設計出水量」係每日海水淡化廠之設計出水量。</t>
    </r>
  </si>
  <si>
    <r>
      <t xml:space="preserve">                       2.</t>
    </r>
    <r>
      <rPr>
        <sz val="12"/>
        <rFont val="標楷體"/>
        <family val="4"/>
      </rPr>
      <t>「投資金額」係興建海水淡化廠之設廠經費。</t>
    </r>
  </si>
  <si>
    <r>
      <t>90</t>
    </r>
    <r>
      <rPr>
        <sz val="12"/>
        <rFont val="標楷體"/>
        <family val="4"/>
      </rPr>
      <t>年</t>
    </r>
  </si>
  <si>
    <r>
      <t>91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</si>
  <si>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設計出水量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1) 
(</t>
    </r>
    <r>
      <rPr>
        <sz val="12"/>
        <rFont val="標楷體"/>
        <family val="4"/>
      </rPr>
      <t>立方公尺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每日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</si>
  <si>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投資金額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2)
 (</t>
    </r>
    <r>
      <rPr>
        <sz val="12"/>
        <rFont val="標楷體"/>
        <family val="4"/>
      </rPr>
      <t>億元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</si>
  <si>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塔山發電廠</t>
    </r>
    <r>
      <rPr>
        <sz val="12"/>
        <rFont val="Times New Roman"/>
        <family val="1"/>
      </rPr>
      <t>(B</t>
    </r>
    <r>
      <rPr>
        <sz val="12"/>
        <rFont val="標楷體"/>
        <family val="4"/>
      </rPr>
      <t>台機</t>
    </r>
    <r>
      <rPr>
        <sz val="12"/>
        <rFont val="Times New Roman"/>
        <family val="1"/>
      </rPr>
      <t>)</t>
    </r>
  </si>
  <si>
    <r>
      <t>92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</si>
  <si>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</t>
    </r>
  </si>
  <si>
    <r>
      <t>99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</si>
  <si>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3)</t>
    </r>
  </si>
  <si>
    <r>
      <rPr>
        <sz val="11"/>
        <rFont val="標楷體"/>
        <family val="4"/>
      </rPr>
      <t>連江縣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註</t>
    </r>
    <r>
      <rPr>
        <sz val="11"/>
        <rFont val="Times New Roman"/>
        <family val="1"/>
      </rPr>
      <t>3)</t>
    </r>
  </si>
  <si>
    <r>
      <t>103</t>
    </r>
    <r>
      <rPr>
        <sz val="12"/>
        <rFont val="標楷體"/>
        <family val="4"/>
      </rPr>
      <t>年</t>
    </r>
  </si>
  <si>
    <t>桶盤海水淡化廠</t>
  </si>
  <si>
    <r>
      <rPr>
        <sz val="12"/>
        <rFont val="標楷體"/>
        <family val="4"/>
      </rPr>
      <t>虎井海水淡化廠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3)</t>
    </r>
  </si>
  <si>
    <t>西嶼鹽井淡化廠</t>
  </si>
  <si>
    <t>七美鹽井淡化廠</t>
  </si>
  <si>
    <t>白沙鹽井淡化廠</t>
  </si>
  <si>
    <t>成功鹽井淡化廠</t>
  </si>
  <si>
    <t>將軍鹽井淡化廠</t>
  </si>
  <si>
    <r>
      <rPr>
        <sz val="12"/>
        <rFont val="標楷體"/>
        <family val="4"/>
      </rPr>
      <t>塔山發電廠</t>
    </r>
    <r>
      <rPr>
        <sz val="12"/>
        <rFont val="Times New Roman"/>
        <family val="1"/>
      </rPr>
      <t>(A</t>
    </r>
    <r>
      <rPr>
        <sz val="12"/>
        <rFont val="標楷體"/>
        <family val="4"/>
      </rPr>
      <t>台機</t>
    </r>
    <r>
      <rPr>
        <sz val="12"/>
        <rFont val="Times New Roman"/>
        <family val="1"/>
      </rPr>
      <t xml:space="preserve">)  </t>
    </r>
  </si>
  <si>
    <r>
      <t xml:space="preserve">                      3. </t>
    </r>
    <r>
      <rPr>
        <sz val="12"/>
        <rFont val="標楷體"/>
        <family val="4"/>
      </rPr>
      <t>虎井海水淡化廠於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年完工，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月設備更新，澎湖縣政府更正其投資金額為</t>
    </r>
    <r>
      <rPr>
        <sz val="12"/>
        <rFont val="Times New Roman"/>
        <family val="1"/>
      </rPr>
      <t>0.31</t>
    </r>
    <r>
      <rPr>
        <sz val="12"/>
        <rFont val="標楷體"/>
        <family val="4"/>
      </rPr>
      <t>億元。</t>
    </r>
  </si>
  <si>
    <r>
      <t xml:space="preserve">                       3. </t>
    </r>
    <r>
      <rPr>
        <sz val="12"/>
        <rFont val="標楷體"/>
        <family val="4"/>
      </rPr>
      <t>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海水淡化廠自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月起停產；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月起，與南竿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海水淡化廠合併生產造水。</t>
    </r>
    <r>
      <rPr>
        <sz val="12"/>
        <rFont val="Times New Roman"/>
        <family val="1"/>
      </rPr>
      <t xml:space="preserve"> </t>
    </r>
  </si>
  <si>
    <r>
      <t>105</t>
    </r>
    <r>
      <rPr>
        <sz val="12"/>
        <rFont val="標楷體"/>
        <family val="4"/>
      </rPr>
      <t>年</t>
    </r>
  </si>
  <si>
    <r>
      <t>105</t>
    </r>
    <r>
      <rPr>
        <sz val="12"/>
        <rFont val="標楷體"/>
        <family val="4"/>
      </rPr>
      <t>年</t>
    </r>
  </si>
  <si>
    <r>
      <t>106</t>
    </r>
    <r>
      <rPr>
        <sz val="12"/>
        <rFont val="標楷體"/>
        <family val="4"/>
      </rPr>
      <t>年</t>
    </r>
  </si>
  <si>
    <r>
      <t>106</t>
    </r>
    <r>
      <rPr>
        <sz val="12"/>
        <rFont val="標楷體"/>
        <family val="4"/>
      </rPr>
      <t>年</t>
    </r>
  </si>
  <si>
    <r>
      <t>107</t>
    </r>
    <r>
      <rPr>
        <sz val="12"/>
        <rFont val="標楷體"/>
        <family val="4"/>
      </rPr>
      <t>年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</si>
  <si>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、澎湖縣海水淡化廠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</si>
  <si>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、金門縣海水淡化廠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</si>
  <si>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、連江縣海水淡化廠</t>
    </r>
  </si>
  <si>
    <r>
      <t>107</t>
    </r>
    <r>
      <rPr>
        <sz val="12"/>
        <rFont val="標楷體"/>
        <family val="4"/>
      </rPr>
      <t>年</t>
    </r>
  </si>
  <si>
    <r>
      <rPr>
        <sz val="11"/>
        <rFont val="標楷體"/>
        <family val="4"/>
      </rPr>
      <t>　　　　　</t>
    </r>
    <r>
      <rPr>
        <sz val="11"/>
        <rFont val="Times New Roman"/>
        <family val="1"/>
      </rPr>
      <t>4.</t>
    </r>
    <r>
      <rPr>
        <sz val="11"/>
        <rFont val="標楷體"/>
        <family val="4"/>
      </rPr>
      <t>總數與細項加總不符係四捨五入之故。</t>
    </r>
  </si>
  <si>
    <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、屏東縣海水淡化廠</t>
    </r>
  </si>
  <si>
    <t>高雄市</t>
  </si>
  <si>
    <r>
      <t>107</t>
    </r>
    <r>
      <rPr>
        <sz val="12"/>
        <rFont val="標楷體"/>
        <family val="4"/>
      </rPr>
      <t>年</t>
    </r>
  </si>
  <si>
    <r>
      <t>108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</si>
  <si>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</si>
  <si>
    <r>
      <t xml:space="preserve">                      3.</t>
    </r>
    <r>
      <rPr>
        <sz val="12"/>
        <rFont val="標楷體"/>
        <family val="4"/>
      </rPr>
      <t>大林發電廠蒸氣(熱源)凝結水併入實際造水量計算。</t>
    </r>
  </si>
  <si>
    <r>
      <t>大林發電廠 (註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)</t>
    </r>
  </si>
  <si>
    <r>
      <t xml:space="preserve">                      4. </t>
    </r>
    <r>
      <rPr>
        <sz val="12"/>
        <rFont val="標楷體"/>
        <family val="4"/>
      </rPr>
      <t>將軍鹽井淡化廠僅做為支援之備用水源，故實際營運時間較少</t>
    </r>
    <r>
      <rPr>
        <sz val="12"/>
        <rFont val="標楷體"/>
        <family val="4"/>
      </rPr>
      <t>。</t>
    </r>
  </si>
  <si>
    <r>
      <t>107</t>
    </r>
    <r>
      <rPr>
        <sz val="12"/>
        <rFont val="標楷體"/>
        <family val="4"/>
      </rPr>
      <t>年</t>
    </r>
  </si>
  <si>
    <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、高雄市海水淡化廠</t>
    </r>
  </si>
  <si>
    <r>
      <t>108</t>
    </r>
    <r>
      <rPr>
        <sz val="12"/>
        <rFont val="標楷體"/>
        <family val="4"/>
      </rPr>
      <t>年</t>
    </r>
  </si>
  <si>
    <r>
      <t>109</t>
    </r>
    <r>
      <rPr>
        <sz val="12"/>
        <rFont val="標楷體"/>
        <family val="4"/>
      </rPr>
      <t>年</t>
    </r>
  </si>
  <si>
    <r>
      <t>108</t>
    </r>
    <r>
      <rPr>
        <sz val="12"/>
        <rFont val="標楷體"/>
        <family val="4"/>
      </rPr>
      <t>年</t>
    </r>
  </si>
  <si>
    <r>
      <t>表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、海水淡化廠</t>
    </r>
  </si>
  <si>
    <r>
      <t>110</t>
    </r>
    <r>
      <rPr>
        <sz val="12"/>
        <rFont val="標楷體"/>
        <family val="4"/>
      </rPr>
      <t>年</t>
    </r>
  </si>
  <si>
    <r>
      <t>109</t>
    </r>
    <r>
      <rPr>
        <sz val="12"/>
        <rFont val="標楷體"/>
        <family val="4"/>
      </rPr>
      <t>年</t>
    </r>
  </si>
  <si>
    <t>13</t>
  </si>
  <si>
    <r>
      <t>馬公第二海水淡化廠</t>
    </r>
    <r>
      <rPr>
        <sz val="12"/>
        <rFont val="Times New Roman"/>
        <family val="1"/>
      </rPr>
      <t>4,000CMD</t>
    </r>
    <r>
      <rPr>
        <sz val="12"/>
        <rFont val="標楷體"/>
        <family val="4"/>
      </rPr>
      <t>海水淡化場</t>
    </r>
  </si>
  <si>
    <r>
      <rPr>
        <sz val="12"/>
        <rFont val="Times New Roman"/>
        <family val="1"/>
      </rPr>
      <t>110</t>
    </r>
    <r>
      <rPr>
        <sz val="12"/>
        <rFont val="標楷體"/>
        <family val="4"/>
      </rPr>
      <t xml:space="preserve">年 </t>
    </r>
  </si>
  <si>
    <r>
      <t>111</t>
    </r>
    <r>
      <rPr>
        <sz val="12"/>
        <rFont val="標楷體"/>
        <family val="4"/>
      </rPr>
      <t>年</t>
    </r>
  </si>
  <si>
    <r>
      <t>111</t>
    </r>
    <r>
      <rPr>
        <sz val="12"/>
        <rFont val="標楷體"/>
        <family val="4"/>
      </rPr>
      <t>年</t>
    </r>
  </si>
  <si>
    <t>1</t>
  </si>
  <si>
    <t>13</t>
  </si>
  <si>
    <r>
      <t xml:space="preserve">                      5. </t>
    </r>
    <r>
      <rPr>
        <sz val="12"/>
        <rFont val="標楷體"/>
        <family val="4"/>
      </rPr>
      <t>總數與細項加總不符係四捨五入之故。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</si>
</sst>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#,##0_ "/>
    <numFmt numFmtId="179" formatCode="#,##0.0_ "/>
    <numFmt numFmtId="180" formatCode="#,##0.00_ "/>
    <numFmt numFmtId="181" formatCode="0.00_);[Red]\(0.00\)"/>
    <numFmt numFmtId="182" formatCode="0_);[Red]\(0\)"/>
    <numFmt numFmtId="183" formatCode="#,##0.00_);[Red]\(#,##0.00\)"/>
    <numFmt numFmtId="184" formatCode="...\ \ "/>
    <numFmt numFmtId="185" formatCode="0.0000_ "/>
    <numFmt numFmtId="186" formatCode="_-* #,##0.0_-;\-* #,##0.0_-;_-* &quot;-&quot;?_-;_-@_-"/>
    <numFmt numFmtId="187" formatCode="[$-404]AM/PM\ hh:mm:ss"/>
    <numFmt numFmtId="188" formatCode="0.000_);[Red]\(0.000\)"/>
    <numFmt numFmtId="189" formatCode="_-* #,##0.000_-;\-* #,##0.000_-;_-* &quot;-&quot;??_-;_-@_-"/>
    <numFmt numFmtId="190" formatCode="_-* #,##0.0000_-;\-* #,##0.0000_-;_-* &quot;-&quot;??_-;_-@_-"/>
    <numFmt numFmtId="191" formatCode="0.0000_);[Red]\(0.0000\)"/>
  </numFmts>
  <fonts count="4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20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181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9" fontId="5" fillId="0" borderId="0" xfId="39" applyFont="1" applyBorder="1" applyAlignment="1">
      <alignment vertical="top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181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41" fontId="4" fillId="0" borderId="1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distributed" vertical="top" wrapText="1"/>
    </xf>
    <xf numFmtId="0" fontId="4" fillId="0" borderId="0" xfId="0" applyFont="1" applyFill="1" applyBorder="1" applyAlignment="1">
      <alignment horizontal="centerContinuous"/>
    </xf>
    <xf numFmtId="41" fontId="7" fillId="0" borderId="0" xfId="34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distributed" wrapText="1"/>
    </xf>
    <xf numFmtId="43" fontId="4" fillId="0" borderId="14" xfId="0" applyNumberFormat="1" applyFont="1" applyFill="1" applyBorder="1" applyAlignment="1">
      <alignment wrapText="1"/>
    </xf>
    <xf numFmtId="0" fontId="8" fillId="0" borderId="18" xfId="0" applyFont="1" applyBorder="1" applyAlignment="1">
      <alignment horizontal="distributed" vertical="center"/>
    </xf>
    <xf numFmtId="43" fontId="4" fillId="0" borderId="19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43" fontId="4" fillId="0" borderId="14" xfId="0" applyNumberFormat="1" applyFont="1" applyBorder="1" applyAlignment="1">
      <alignment/>
    </xf>
    <xf numFmtId="49" fontId="4" fillId="0" borderId="14" xfId="34" applyNumberFormat="1" applyFont="1" applyBorder="1" applyAlignment="1">
      <alignment horizontal="center" vertical="center"/>
    </xf>
    <xf numFmtId="43" fontId="4" fillId="0" borderId="14" xfId="0" applyNumberFormat="1" applyFont="1" applyFill="1" applyBorder="1" applyAlignment="1">
      <alignment vertical="center" wrapText="1"/>
    </xf>
    <xf numFmtId="43" fontId="4" fillId="0" borderId="19" xfId="0" applyNumberFormat="1" applyFont="1" applyBorder="1" applyAlignment="1">
      <alignment vertical="center"/>
    </xf>
    <xf numFmtId="43" fontId="4" fillId="0" borderId="14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3" fontId="4" fillId="0" borderId="19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21" xfId="3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3" fontId="4" fillId="0" borderId="0" xfId="0" applyNumberFormat="1" applyFont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center" vertical="center"/>
    </xf>
    <xf numFmtId="43" fontId="4" fillId="0" borderId="14" xfId="0" applyNumberFormat="1" applyFont="1" applyFill="1" applyBorder="1" applyAlignment="1">
      <alignment horizontal="left" vertical="center" wrapText="1" indent="2"/>
    </xf>
    <xf numFmtId="181" fontId="4" fillId="0" borderId="14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4" fillId="0" borderId="14" xfId="0" applyNumberFormat="1" applyFont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vertical="center" wrapText="1"/>
    </xf>
    <xf numFmtId="43" fontId="4" fillId="0" borderId="21" xfId="0" applyNumberFormat="1" applyFont="1" applyFill="1" applyBorder="1" applyAlignment="1">
      <alignment horizontal="left" vertical="center" wrapText="1" indent="2"/>
    </xf>
    <xf numFmtId="181" fontId="4" fillId="0" borderId="21" xfId="0" applyNumberFormat="1" applyFont="1" applyFill="1" applyBorder="1" applyAlignment="1">
      <alignment vertical="center"/>
    </xf>
    <xf numFmtId="43" fontId="4" fillId="0" borderId="2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 wrapText="1"/>
    </xf>
    <xf numFmtId="41" fontId="4" fillId="0" borderId="19" xfId="0" applyNumberFormat="1" applyFont="1" applyFill="1" applyBorder="1" applyAlignment="1">
      <alignment vertical="center" wrapText="1"/>
    </xf>
    <xf numFmtId="43" fontId="4" fillId="0" borderId="21" xfId="0" applyNumberFormat="1" applyFont="1" applyBorder="1" applyAlignment="1">
      <alignment/>
    </xf>
    <xf numFmtId="43" fontId="4" fillId="0" borderId="21" xfId="0" applyNumberFormat="1" applyFont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4" fillId="0" borderId="14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181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81" fontId="8" fillId="0" borderId="10" xfId="0" applyNumberFormat="1" applyFont="1" applyFill="1" applyBorder="1" applyAlignment="1">
      <alignment horizontal="center" vertical="center" wrapText="1"/>
    </xf>
    <xf numFmtId="43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left" wrapText="1"/>
    </xf>
    <xf numFmtId="176" fontId="4" fillId="0" borderId="14" xfId="0" applyNumberFormat="1" applyFont="1" applyBorder="1" applyAlignment="1">
      <alignment horizontal="left" shrinkToFi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43" fontId="4" fillId="0" borderId="23" xfId="0" applyNumberFormat="1" applyFont="1" applyBorder="1" applyAlignment="1">
      <alignment/>
    </xf>
    <xf numFmtId="176" fontId="4" fillId="0" borderId="14" xfId="0" applyNumberFormat="1" applyFont="1" applyBorder="1" applyAlignment="1">
      <alignment horizontal="center" shrinkToFit="1"/>
    </xf>
    <xf numFmtId="176" fontId="4" fillId="0" borderId="15" xfId="0" applyNumberFormat="1" applyFont="1" applyBorder="1" applyAlignment="1">
      <alignment horizontal="center" shrinkToFit="1"/>
    </xf>
    <xf numFmtId="0" fontId="8" fillId="0" borderId="13" xfId="0" applyFont="1" applyBorder="1" applyAlignment="1">
      <alignment horizontal="distributed"/>
    </xf>
    <xf numFmtId="49" fontId="4" fillId="0" borderId="14" xfId="34" applyNumberFormat="1" applyFont="1" applyBorder="1" applyAlignment="1">
      <alignment horizontal="center"/>
    </xf>
    <xf numFmtId="43" fontId="4" fillId="0" borderId="14" xfId="0" applyNumberFormat="1" applyFont="1" applyFill="1" applyBorder="1" applyAlignment="1">
      <alignment/>
    </xf>
    <xf numFmtId="43" fontId="4" fillId="0" borderId="19" xfId="0" applyNumberFormat="1" applyFont="1" applyFill="1" applyBorder="1" applyAlignment="1">
      <alignment/>
    </xf>
    <xf numFmtId="43" fontId="4" fillId="0" borderId="0" xfId="0" applyNumberFormat="1" applyFont="1" applyFill="1" applyAlignment="1">
      <alignment vertical="center"/>
    </xf>
    <xf numFmtId="43" fontId="4" fillId="0" borderId="0" xfId="0" applyNumberFormat="1" applyFont="1" applyFill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176" fontId="4" fillId="0" borderId="14" xfId="0" applyNumberFormat="1" applyFont="1" applyBorder="1" applyAlignment="1">
      <alignment horizontal="left" vertical="top" shrinkToFit="1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distributed" vertical="center"/>
    </xf>
    <xf numFmtId="43" fontId="4" fillId="0" borderId="14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3" fontId="4" fillId="0" borderId="22" xfId="0" applyNumberFormat="1" applyFont="1" applyFill="1" applyBorder="1" applyAlignment="1">
      <alignment/>
    </xf>
    <xf numFmtId="41" fontId="4" fillId="0" borderId="22" xfId="0" applyNumberFormat="1" applyFont="1" applyFill="1" applyBorder="1" applyAlignment="1">
      <alignment wrapText="1"/>
    </xf>
    <xf numFmtId="43" fontId="4" fillId="0" borderId="22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wrapText="1"/>
    </xf>
    <xf numFmtId="41" fontId="4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41" fontId="9" fillId="0" borderId="13" xfId="0" applyNumberFormat="1" applyFont="1" applyFill="1" applyBorder="1" applyAlignment="1">
      <alignment horizontal="center" vertical="center"/>
    </xf>
    <xf numFmtId="41" fontId="9" fillId="0" borderId="19" xfId="0" applyNumberFormat="1" applyFont="1" applyFill="1" applyBorder="1" applyAlignment="1">
      <alignment vertical="center" wrapText="1"/>
    </xf>
    <xf numFmtId="41" fontId="9" fillId="0" borderId="1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41" fontId="9" fillId="0" borderId="17" xfId="0" applyNumberFormat="1" applyFont="1" applyFill="1" applyBorder="1" applyAlignment="1">
      <alignment horizontal="center" vertical="center"/>
    </xf>
    <xf numFmtId="41" fontId="9" fillId="0" borderId="16" xfId="0" applyNumberFormat="1" applyFont="1" applyFill="1" applyBorder="1" applyAlignment="1">
      <alignment vertical="center"/>
    </xf>
    <xf numFmtId="43" fontId="9" fillId="0" borderId="14" xfId="0" applyNumberFormat="1" applyFont="1" applyFill="1" applyBorder="1" applyAlignment="1">
      <alignment horizontal="center" vertical="center" wrapText="1"/>
    </xf>
    <xf numFmtId="181" fontId="9" fillId="0" borderId="14" xfId="0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>
      <alignment horizontal="center" vertical="center" wrapText="1"/>
    </xf>
    <xf numFmtId="41" fontId="9" fillId="0" borderId="14" xfId="0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center" wrapText="1"/>
    </xf>
    <xf numFmtId="43" fontId="9" fillId="0" borderId="19" xfId="0" applyNumberFormat="1" applyFont="1" applyBorder="1" applyAlignment="1">
      <alignment/>
    </xf>
    <xf numFmtId="179" fontId="9" fillId="0" borderId="14" xfId="0" applyNumberFormat="1" applyFont="1" applyBorder="1" applyAlignment="1">
      <alignment/>
    </xf>
    <xf numFmtId="43" fontId="9" fillId="0" borderId="14" xfId="0" applyNumberFormat="1" applyFont="1" applyFill="1" applyBorder="1" applyAlignment="1">
      <alignment wrapText="1"/>
    </xf>
    <xf numFmtId="43" fontId="9" fillId="0" borderId="19" xfId="0" applyNumberFormat="1" applyFont="1" applyBorder="1" applyAlignment="1">
      <alignment/>
    </xf>
    <xf numFmtId="41" fontId="9" fillId="0" borderId="0" xfId="0" applyNumberFormat="1" applyFont="1" applyFill="1" applyBorder="1" applyAlignment="1">
      <alignment/>
    </xf>
    <xf numFmtId="43" fontId="9" fillId="0" borderId="0" xfId="0" applyNumberFormat="1" applyFont="1" applyBorder="1" applyAlignment="1">
      <alignment/>
    </xf>
    <xf numFmtId="43" fontId="9" fillId="0" borderId="14" xfId="0" applyNumberFormat="1" applyFont="1" applyFill="1" applyBorder="1" applyAlignment="1">
      <alignment vertical="top" wrapText="1"/>
    </xf>
    <xf numFmtId="43" fontId="9" fillId="0" borderId="19" xfId="0" applyNumberFormat="1" applyFont="1" applyBorder="1" applyAlignment="1">
      <alignment vertical="top"/>
    </xf>
    <xf numFmtId="41" fontId="9" fillId="0" borderId="0" xfId="0" applyNumberFormat="1" applyFont="1" applyBorder="1" applyAlignment="1">
      <alignment vertical="top"/>
    </xf>
    <xf numFmtId="43" fontId="9" fillId="0" borderId="0" xfId="0" applyNumberFormat="1" applyFont="1" applyBorder="1" applyAlignment="1">
      <alignment vertical="top"/>
    </xf>
    <xf numFmtId="41" fontId="9" fillId="0" borderId="0" xfId="0" applyNumberFormat="1" applyFont="1" applyFill="1" applyBorder="1" applyAlignment="1">
      <alignment vertical="top"/>
    </xf>
    <xf numFmtId="43" fontId="9" fillId="0" borderId="14" xfId="0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vertical="top" wrapText="1"/>
    </xf>
    <xf numFmtId="41" fontId="9" fillId="0" borderId="0" xfId="0" applyNumberFormat="1" applyFont="1" applyBorder="1" applyAlignment="1">
      <alignment/>
    </xf>
    <xf numFmtId="43" fontId="9" fillId="0" borderId="16" xfId="0" applyNumberFormat="1" applyFont="1" applyBorder="1" applyAlignment="1">
      <alignment/>
    </xf>
    <xf numFmtId="43" fontId="9" fillId="0" borderId="15" xfId="0" applyNumberFormat="1" applyFont="1" applyFill="1" applyBorder="1" applyAlignment="1">
      <alignment horizontal="center" vertical="center" wrapText="1"/>
    </xf>
    <xf numFmtId="43" fontId="9" fillId="0" borderId="15" xfId="0" applyNumberFormat="1" applyFont="1" applyFill="1" applyBorder="1" applyAlignment="1">
      <alignment vertical="center"/>
    </xf>
    <xf numFmtId="41" fontId="9" fillId="0" borderId="15" xfId="0" applyNumberFormat="1" applyFont="1" applyFill="1" applyBorder="1" applyAlignment="1">
      <alignment vertical="center"/>
    </xf>
    <xf numFmtId="49" fontId="9" fillId="0" borderId="14" xfId="34" applyNumberFormat="1" applyFont="1" applyBorder="1" applyAlignment="1">
      <alignment horizontal="center" vertical="center"/>
    </xf>
    <xf numFmtId="43" fontId="9" fillId="0" borderId="14" xfId="0" applyNumberFormat="1" applyFont="1" applyFill="1" applyBorder="1" applyAlignment="1">
      <alignment vertical="center" wrapText="1"/>
    </xf>
    <xf numFmtId="43" fontId="9" fillId="0" borderId="14" xfId="0" applyNumberFormat="1" applyFont="1" applyBorder="1" applyAlignment="1">
      <alignment horizontal="center" vertical="center" wrapText="1"/>
    </xf>
    <xf numFmtId="43" fontId="9" fillId="0" borderId="15" xfId="0" applyNumberFormat="1" applyFont="1" applyFill="1" applyBorder="1" applyAlignment="1">
      <alignment wrapText="1"/>
    </xf>
    <xf numFmtId="43" fontId="9" fillId="0" borderId="19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1" fontId="9" fillId="0" borderId="16" xfId="0" applyNumberFormat="1" applyFont="1" applyBorder="1" applyAlignment="1">
      <alignment/>
    </xf>
    <xf numFmtId="181" fontId="9" fillId="0" borderId="14" xfId="0" applyNumberFormat="1" applyFont="1" applyBorder="1" applyAlignment="1">
      <alignment horizontal="left" wrapText="1" indent="2"/>
    </xf>
    <xf numFmtId="43" fontId="9" fillId="0" borderId="19" xfId="0" applyNumberFormat="1" applyFont="1" applyFill="1" applyBorder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41" fontId="9" fillId="0" borderId="14" xfId="0" applyNumberFormat="1" applyFont="1" applyFill="1" applyBorder="1" applyAlignment="1">
      <alignment/>
    </xf>
    <xf numFmtId="41" fontId="9" fillId="0" borderId="14" xfId="0" applyNumberFormat="1" applyFont="1" applyBorder="1" applyAlignment="1">
      <alignment vertical="top"/>
    </xf>
    <xf numFmtId="41" fontId="9" fillId="0" borderId="14" xfId="0" applyNumberFormat="1" applyFont="1" applyFill="1" applyBorder="1" applyAlignment="1">
      <alignment vertical="top"/>
    </xf>
    <xf numFmtId="43" fontId="9" fillId="0" borderId="16" xfId="0" applyNumberFormat="1" applyFont="1" applyBorder="1" applyAlignment="1">
      <alignment/>
    </xf>
    <xf numFmtId="41" fontId="9" fillId="0" borderId="15" xfId="0" applyNumberFormat="1" applyFont="1" applyFill="1" applyBorder="1" applyAlignment="1">
      <alignment/>
    </xf>
    <xf numFmtId="43" fontId="9" fillId="0" borderId="23" xfId="0" applyNumberFormat="1" applyFont="1" applyBorder="1" applyAlignment="1">
      <alignment/>
    </xf>
    <xf numFmtId="0" fontId="4" fillId="0" borderId="13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distributed" vertical="center" wrapText="1"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81" fontId="9" fillId="0" borderId="14" xfId="0" applyNumberFormat="1" applyFont="1" applyBorder="1" applyAlignment="1">
      <alignment vertical="center"/>
    </xf>
    <xf numFmtId="41" fontId="9" fillId="0" borderId="19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81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4" xfId="34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9" fillId="0" borderId="14" xfId="0" applyNumberFormat="1" applyFont="1" applyFill="1" applyBorder="1" applyAlignment="1">
      <alignment/>
    </xf>
    <xf numFmtId="43" fontId="9" fillId="0" borderId="15" xfId="0" applyNumberFormat="1" applyFont="1" applyFill="1" applyBorder="1" applyAlignment="1">
      <alignment/>
    </xf>
    <xf numFmtId="43" fontId="9" fillId="0" borderId="19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3" fontId="9" fillId="0" borderId="14" xfId="0" applyNumberFormat="1" applyFont="1" applyBorder="1" applyAlignment="1">
      <alignment/>
    </xf>
    <xf numFmtId="41" fontId="9" fillId="0" borderId="13" xfId="0" applyNumberFormat="1" applyFont="1" applyBorder="1" applyAlignment="1">
      <alignment/>
    </xf>
    <xf numFmtId="43" fontId="9" fillId="0" borderId="15" xfId="0" applyNumberFormat="1" applyFont="1" applyBorder="1" applyAlignment="1">
      <alignment/>
    </xf>
    <xf numFmtId="41" fontId="9" fillId="0" borderId="17" xfId="0" applyNumberFormat="1" applyFont="1" applyBorder="1" applyAlignment="1">
      <alignment/>
    </xf>
    <xf numFmtId="0" fontId="11" fillId="0" borderId="17" xfId="0" applyFont="1" applyFill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8" fontId="9" fillId="0" borderId="14" xfId="0" applyNumberFormat="1" applyFont="1" applyBorder="1" applyAlignment="1">
      <alignment/>
    </xf>
    <xf numFmtId="178" fontId="9" fillId="0" borderId="15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43" fontId="9" fillId="0" borderId="0" xfId="0" applyNumberFormat="1" applyFont="1" applyBorder="1" applyAlignment="1">
      <alignment vertical="center"/>
    </xf>
    <xf numFmtId="43" fontId="9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81" fontId="4" fillId="0" borderId="0" xfId="0" applyNumberFormat="1" applyFont="1" applyAlignment="1">
      <alignment horizontal="centerContinuous" vertical="center"/>
    </xf>
    <xf numFmtId="49" fontId="9" fillId="0" borderId="0" xfId="3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3" fontId="9" fillId="0" borderId="0" xfId="0" applyNumberFormat="1" applyFont="1" applyFill="1" applyBorder="1" applyAlignment="1">
      <alignment vertical="center" wrapText="1"/>
    </xf>
    <xf numFmtId="41" fontId="4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3" fontId="9" fillId="0" borderId="15" xfId="0" applyNumberFormat="1" applyFont="1" applyBorder="1" applyAlignment="1">
      <alignment/>
    </xf>
    <xf numFmtId="43" fontId="9" fillId="0" borderId="19" xfId="0" applyNumberFormat="1" applyFont="1" applyBorder="1" applyAlignment="1">
      <alignment wrapText="1"/>
    </xf>
    <xf numFmtId="0" fontId="6" fillId="0" borderId="0" xfId="34" applyNumberFormat="1" applyFont="1" applyFill="1" applyBorder="1" applyAlignment="1">
      <alignment horizontal="centerContinuous" vertical="center"/>
    </xf>
    <xf numFmtId="189" fontId="4" fillId="0" borderId="0" xfId="0" applyNumberFormat="1" applyFont="1" applyFill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178" fontId="9" fillId="0" borderId="19" xfId="0" applyNumberFormat="1" applyFont="1" applyBorder="1" applyAlignment="1">
      <alignment vertical="center"/>
    </xf>
    <xf numFmtId="181" fontId="9" fillId="0" borderId="19" xfId="0" applyNumberFormat="1" applyFont="1" applyBorder="1" applyAlignment="1">
      <alignment/>
    </xf>
    <xf numFmtId="181" fontId="9" fillId="0" borderId="19" xfId="0" applyNumberFormat="1" applyFont="1" applyBorder="1" applyAlignment="1">
      <alignment/>
    </xf>
    <xf numFmtId="181" fontId="9" fillId="0" borderId="19" xfId="0" applyNumberFormat="1" applyFont="1" applyBorder="1" applyAlignment="1">
      <alignment vertical="top"/>
    </xf>
    <xf numFmtId="181" fontId="9" fillId="0" borderId="0" xfId="0" applyNumberFormat="1" applyFont="1" applyBorder="1" applyAlignment="1">
      <alignment/>
    </xf>
    <xf numFmtId="181" fontId="9" fillId="0" borderId="15" xfId="0" applyNumberFormat="1" applyFont="1" applyFill="1" applyBorder="1" applyAlignment="1">
      <alignment vertical="center"/>
    </xf>
    <xf numFmtId="43" fontId="9" fillId="0" borderId="14" xfId="33" applyFont="1" applyFill="1" applyBorder="1" applyAlignment="1">
      <alignment vertical="center"/>
    </xf>
    <xf numFmtId="43" fontId="9" fillId="0" borderId="19" xfId="0" applyNumberFormat="1" applyFont="1" applyFill="1" applyBorder="1" applyAlignment="1">
      <alignment vertical="center" wrapText="1"/>
    </xf>
    <xf numFmtId="178" fontId="9" fillId="0" borderId="19" xfId="0" applyNumberFormat="1" applyFont="1" applyFill="1" applyBorder="1" applyAlignment="1">
      <alignment vertical="center"/>
    </xf>
    <xf numFmtId="43" fontId="4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43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81" fontId="4" fillId="0" borderId="21" xfId="0" applyNumberFormat="1" applyFont="1" applyFill="1" applyBorder="1" applyAlignment="1">
      <alignment horizontal="center" vertical="center" wrapText="1"/>
    </xf>
    <xf numFmtId="181" fontId="4" fillId="0" borderId="15" xfId="0" applyNumberFormat="1" applyFont="1" applyFill="1" applyBorder="1" applyAlignment="1">
      <alignment horizontal="center" vertical="center" wrapText="1"/>
    </xf>
    <xf numFmtId="181" fontId="8" fillId="0" borderId="20" xfId="0" applyNumberFormat="1" applyFont="1" applyFill="1" applyBorder="1" applyAlignment="1">
      <alignment horizontal="center" vertical="center" wrapText="1"/>
    </xf>
    <xf numFmtId="181" fontId="8" fillId="0" borderId="15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81" fontId="9" fillId="0" borderId="20" xfId="0" applyNumberFormat="1" applyFont="1" applyFill="1" applyBorder="1" applyAlignment="1">
      <alignment horizontal="center" wrapText="1"/>
    </xf>
    <xf numFmtId="181" fontId="9" fillId="0" borderId="18" xfId="0" applyNumberFormat="1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43" fontId="9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3" fontId="9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3" fontId="9" fillId="0" borderId="14" xfId="0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314325</xdr:colOff>
      <xdr:row>58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57150"/>
          <a:ext cx="257175" cy="596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148</xdr:row>
      <xdr:rowOff>152400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22764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X59"/>
  <sheetViews>
    <sheetView tabSelected="1" zoomScalePageLayoutView="0" workbookViewId="0" topLeftCell="C1">
      <selection activeCell="C1" sqref="C1"/>
    </sheetView>
  </sheetViews>
  <sheetFormatPr defaultColWidth="9.00390625" defaultRowHeight="16.5"/>
  <cols>
    <col min="1" max="1" width="4.625" style="2" customWidth="1"/>
    <col min="2" max="2" width="7.125" style="2" customWidth="1"/>
    <col min="3" max="3" width="15.00390625" style="2" customWidth="1"/>
    <col min="4" max="4" width="5.875" style="2" customWidth="1"/>
    <col min="5" max="5" width="6.125" style="2" customWidth="1"/>
    <col min="6" max="6" width="15.00390625" style="2" customWidth="1"/>
    <col min="7" max="7" width="16.375" style="11" customWidth="1"/>
    <col min="8" max="8" width="6.125" style="2" customWidth="1"/>
    <col min="9" max="9" width="10.375" style="2" customWidth="1"/>
    <col min="10" max="10" width="6.125" style="2" customWidth="1"/>
    <col min="11" max="11" width="11.125" style="2" customWidth="1"/>
    <col min="12" max="12" width="13.50390625" style="1" customWidth="1"/>
    <col min="13" max="13" width="6.125" style="2" customWidth="1"/>
    <col min="14" max="14" width="9.00390625" style="2" hidden="1" customWidth="1"/>
    <col min="15" max="15" width="9.50390625" style="2" hidden="1" customWidth="1"/>
    <col min="16" max="16" width="12.125" style="2" hidden="1" customWidth="1"/>
    <col min="17" max="17" width="9.00390625" style="2" hidden="1" customWidth="1"/>
    <col min="18" max="18" width="9.00390625" style="2" customWidth="1"/>
    <col min="19" max="16384" width="9.00390625" style="2" customWidth="1"/>
  </cols>
  <sheetData>
    <row r="1" spans="3:13" s="21" customFormat="1" ht="57.75" customHeight="1">
      <c r="C1" s="221" t="s">
        <v>152</v>
      </c>
      <c r="D1" s="35"/>
      <c r="E1" s="35"/>
      <c r="F1" s="35"/>
      <c r="G1" s="35"/>
      <c r="H1" s="35"/>
      <c r="I1" s="35"/>
      <c r="J1" s="35"/>
      <c r="K1" s="35"/>
      <c r="L1" s="35"/>
      <c r="M1" s="34"/>
    </row>
    <row r="2" spans="3:16" s="21" customFormat="1" ht="28.5" customHeight="1">
      <c r="C2" s="36" t="s">
        <v>15</v>
      </c>
      <c r="D2" s="242" t="s">
        <v>36</v>
      </c>
      <c r="E2" s="85"/>
      <c r="F2" s="244" t="s">
        <v>8</v>
      </c>
      <c r="G2" s="246" t="s">
        <v>98</v>
      </c>
      <c r="H2" s="247"/>
      <c r="I2" s="246" t="s">
        <v>99</v>
      </c>
      <c r="J2" s="248"/>
      <c r="K2" s="240" t="s">
        <v>38</v>
      </c>
      <c r="L2" s="238" t="s">
        <v>52</v>
      </c>
      <c r="M2" s="239"/>
      <c r="N2" s="20"/>
      <c r="O2" s="20"/>
      <c r="P2" s="20"/>
    </row>
    <row r="3" spans="3:16" s="21" customFormat="1" ht="21" customHeight="1">
      <c r="C3" s="33" t="s">
        <v>14</v>
      </c>
      <c r="D3" s="243"/>
      <c r="E3" s="23" t="s">
        <v>9</v>
      </c>
      <c r="F3" s="245"/>
      <c r="G3" s="22" t="s">
        <v>49</v>
      </c>
      <c r="H3" s="23" t="s">
        <v>9</v>
      </c>
      <c r="I3" s="24" t="s">
        <v>10</v>
      </c>
      <c r="J3" s="23" t="s">
        <v>9</v>
      </c>
      <c r="K3" s="241"/>
      <c r="L3" s="25" t="s">
        <v>50</v>
      </c>
      <c r="M3" s="23" t="s">
        <v>9</v>
      </c>
      <c r="N3" s="20"/>
      <c r="O3" s="20"/>
      <c r="P3" s="20"/>
    </row>
    <row r="4" spans="3:16" s="64" customFormat="1" ht="33" customHeight="1" hidden="1">
      <c r="C4" s="68" t="s">
        <v>16</v>
      </c>
      <c r="D4" s="59">
        <v>7</v>
      </c>
      <c r="E4" s="45"/>
      <c r="F4" s="69" t="s">
        <v>17</v>
      </c>
      <c r="G4" s="70">
        <v>9655</v>
      </c>
      <c r="H4" s="45"/>
      <c r="I4" s="71">
        <v>11.97</v>
      </c>
      <c r="J4" s="45"/>
      <c r="K4" s="32">
        <v>365</v>
      </c>
      <c r="L4" s="72">
        <v>294.97</v>
      </c>
      <c r="M4" s="45"/>
      <c r="N4" s="63"/>
      <c r="O4" s="63"/>
      <c r="P4" s="63"/>
    </row>
    <row r="5" spans="3:16" s="64" customFormat="1" ht="33" customHeight="1" hidden="1">
      <c r="C5" s="73" t="s">
        <v>26</v>
      </c>
      <c r="D5" s="59">
        <v>10</v>
      </c>
      <c r="E5" s="54"/>
      <c r="F5" s="66" t="s">
        <v>17</v>
      </c>
      <c r="G5" s="60">
        <v>13822</v>
      </c>
      <c r="H5" s="54"/>
      <c r="I5" s="61">
        <v>12.55</v>
      </c>
      <c r="J5" s="54"/>
      <c r="K5" s="32">
        <v>361</v>
      </c>
      <c r="L5" s="62">
        <v>289.59</v>
      </c>
      <c r="M5" s="54"/>
      <c r="N5" s="63"/>
      <c r="O5" s="63"/>
      <c r="P5" s="63"/>
    </row>
    <row r="6" spans="3:16" s="64" customFormat="1" ht="33" customHeight="1" hidden="1">
      <c r="C6" s="73" t="s">
        <v>27</v>
      </c>
      <c r="D6" s="59">
        <v>20</v>
      </c>
      <c r="E6" s="54"/>
      <c r="F6" s="66" t="s">
        <v>17</v>
      </c>
      <c r="G6" s="60">
        <v>25372</v>
      </c>
      <c r="H6" s="54"/>
      <c r="I6" s="61">
        <v>19.77</v>
      </c>
      <c r="J6" s="54"/>
      <c r="K6" s="32">
        <v>365</v>
      </c>
      <c r="L6" s="62">
        <v>496.69</v>
      </c>
      <c r="M6" s="54"/>
      <c r="N6" s="63"/>
      <c r="O6" s="63"/>
      <c r="P6" s="63"/>
    </row>
    <row r="7" spans="3:16" s="64" customFormat="1" ht="30.75" customHeight="1" hidden="1">
      <c r="C7" s="73" t="s">
        <v>40</v>
      </c>
      <c r="D7" s="59">
        <v>20</v>
      </c>
      <c r="E7" s="54"/>
      <c r="F7" s="66" t="s">
        <v>17</v>
      </c>
      <c r="G7" s="60">
        <v>25640</v>
      </c>
      <c r="H7" s="54"/>
      <c r="I7" s="61">
        <v>20.18</v>
      </c>
      <c r="J7" s="54"/>
      <c r="K7" s="32">
        <v>365</v>
      </c>
      <c r="L7" s="62">
        <v>477.61</v>
      </c>
      <c r="M7" s="54"/>
      <c r="N7" s="63"/>
      <c r="O7" s="63"/>
      <c r="P7" s="63"/>
    </row>
    <row r="8" spans="3:16" s="64" customFormat="1" ht="30.75" customHeight="1" hidden="1">
      <c r="C8" s="73" t="s">
        <v>45</v>
      </c>
      <c r="D8" s="59">
        <v>20</v>
      </c>
      <c r="E8" s="54"/>
      <c r="F8" s="66" t="s">
        <v>17</v>
      </c>
      <c r="G8" s="60">
        <v>25640</v>
      </c>
      <c r="H8" s="54"/>
      <c r="I8" s="61">
        <v>20.39</v>
      </c>
      <c r="J8" s="54"/>
      <c r="K8" s="32">
        <v>365</v>
      </c>
      <c r="L8" s="62">
        <v>618.74</v>
      </c>
      <c r="M8" s="54"/>
      <c r="N8" s="63"/>
      <c r="O8" s="63"/>
      <c r="P8" s="63"/>
    </row>
    <row r="9" spans="3:16" s="64" customFormat="1" ht="30.75" customHeight="1" hidden="1">
      <c r="C9" s="73" t="s">
        <v>48</v>
      </c>
      <c r="D9" s="59">
        <v>20</v>
      </c>
      <c r="E9" s="54"/>
      <c r="F9" s="66" t="s">
        <v>17</v>
      </c>
      <c r="G9" s="60">
        <v>25640</v>
      </c>
      <c r="H9" s="54"/>
      <c r="I9" s="61">
        <v>20.39</v>
      </c>
      <c r="J9" s="54"/>
      <c r="K9" s="32">
        <v>365</v>
      </c>
      <c r="L9" s="62">
        <v>603.38</v>
      </c>
      <c r="M9" s="54"/>
      <c r="N9" s="63"/>
      <c r="O9" s="63"/>
      <c r="P9" s="63"/>
    </row>
    <row r="10" spans="3:16" s="64" customFormat="1" ht="33" customHeight="1" hidden="1">
      <c r="C10" s="73" t="s">
        <v>53</v>
      </c>
      <c r="D10" s="59">
        <v>20</v>
      </c>
      <c r="E10" s="54"/>
      <c r="F10" s="66" t="s">
        <v>17</v>
      </c>
      <c r="G10" s="60">
        <v>25640</v>
      </c>
      <c r="H10" s="54"/>
      <c r="I10" s="61">
        <v>20.39</v>
      </c>
      <c r="J10" s="54"/>
      <c r="K10" s="32">
        <v>366</v>
      </c>
      <c r="L10" s="62">
        <v>480.69</v>
      </c>
      <c r="M10" s="54"/>
      <c r="N10" s="63"/>
      <c r="O10" s="63"/>
      <c r="P10" s="63"/>
    </row>
    <row r="11" spans="3:16" s="64" customFormat="1" ht="33" customHeight="1" hidden="1">
      <c r="C11" s="73" t="s">
        <v>58</v>
      </c>
      <c r="D11" s="59">
        <v>20</v>
      </c>
      <c r="E11" s="74"/>
      <c r="F11" s="66" t="s">
        <v>17</v>
      </c>
      <c r="G11" s="108">
        <v>25640</v>
      </c>
      <c r="H11" s="74"/>
      <c r="I11" s="61">
        <v>20.39</v>
      </c>
      <c r="J11" s="74"/>
      <c r="K11" s="32">
        <v>365</v>
      </c>
      <c r="L11" s="61">
        <v>397.8</v>
      </c>
      <c r="M11" s="74"/>
      <c r="N11" s="63"/>
      <c r="O11" s="63"/>
      <c r="P11" s="63"/>
    </row>
    <row r="12" spans="3:16" s="64" customFormat="1" ht="33" customHeight="1" hidden="1">
      <c r="C12" s="73" t="s">
        <v>65</v>
      </c>
      <c r="D12" s="59">
        <v>22</v>
      </c>
      <c r="E12" s="74"/>
      <c r="F12" s="66" t="s">
        <v>68</v>
      </c>
      <c r="G12" s="108">
        <v>32390</v>
      </c>
      <c r="H12" s="74"/>
      <c r="I12" s="61">
        <v>28.33</v>
      </c>
      <c r="J12" s="74"/>
      <c r="K12" s="32">
        <v>365</v>
      </c>
      <c r="L12" s="61">
        <v>635.74</v>
      </c>
      <c r="M12" s="74"/>
      <c r="N12" s="63"/>
      <c r="O12" s="63"/>
      <c r="P12" s="63"/>
    </row>
    <row r="13" spans="3:16" s="64" customFormat="1" ht="30" customHeight="1" hidden="1">
      <c r="C13" s="183" t="s">
        <v>93</v>
      </c>
      <c r="D13" s="127">
        <v>22</v>
      </c>
      <c r="E13" s="128"/>
      <c r="F13" s="66" t="s">
        <v>68</v>
      </c>
      <c r="G13" s="137">
        <v>32390</v>
      </c>
      <c r="H13" s="128"/>
      <c r="I13" s="138">
        <v>28.33</v>
      </c>
      <c r="J13" s="128"/>
      <c r="K13" s="139">
        <v>365</v>
      </c>
      <c r="L13" s="138">
        <v>831.72</v>
      </c>
      <c r="M13" s="128"/>
      <c r="N13" s="63"/>
      <c r="O13" s="63"/>
      <c r="P13" s="63"/>
    </row>
    <row r="14" spans="3:16" s="64" customFormat="1" ht="30" customHeight="1" hidden="1">
      <c r="C14" s="183" t="s">
        <v>94</v>
      </c>
      <c r="D14" s="127">
        <v>22</v>
      </c>
      <c r="E14" s="128"/>
      <c r="F14" s="66" t="s">
        <v>17</v>
      </c>
      <c r="G14" s="137">
        <v>30640</v>
      </c>
      <c r="H14" s="128"/>
      <c r="I14" s="138">
        <v>25.83</v>
      </c>
      <c r="J14" s="128"/>
      <c r="K14" s="139">
        <v>366</v>
      </c>
      <c r="L14" s="138">
        <v>755.37</v>
      </c>
      <c r="M14" s="128"/>
      <c r="N14" s="63"/>
      <c r="O14" s="63"/>
      <c r="P14" s="63"/>
    </row>
    <row r="15" spans="3:16" s="64" customFormat="1" ht="30" customHeight="1" hidden="1">
      <c r="C15" s="183" t="s">
        <v>95</v>
      </c>
      <c r="D15" s="127">
        <v>22</v>
      </c>
      <c r="E15" s="128"/>
      <c r="F15" s="66" t="s">
        <v>17</v>
      </c>
      <c r="G15" s="137">
        <v>30820</v>
      </c>
      <c r="H15" s="128"/>
      <c r="I15" s="138">
        <v>25.83</v>
      </c>
      <c r="J15" s="128"/>
      <c r="K15" s="139">
        <v>365</v>
      </c>
      <c r="L15" s="138">
        <v>774.46</v>
      </c>
      <c r="M15" s="128"/>
      <c r="N15" s="63"/>
      <c r="O15" s="63"/>
      <c r="P15" s="63"/>
    </row>
    <row r="16" spans="3:16" s="64" customFormat="1" ht="30" customHeight="1" hidden="1">
      <c r="C16" s="183" t="s">
        <v>96</v>
      </c>
      <c r="D16" s="127">
        <v>22</v>
      </c>
      <c r="E16" s="128"/>
      <c r="F16" s="66" t="s">
        <v>17</v>
      </c>
      <c r="G16" s="137">
        <v>30820</v>
      </c>
      <c r="H16" s="128"/>
      <c r="I16" s="138">
        <v>26.14</v>
      </c>
      <c r="J16" s="128"/>
      <c r="K16" s="139">
        <v>365</v>
      </c>
      <c r="L16" s="138">
        <v>783.05</v>
      </c>
      <c r="M16" s="128"/>
      <c r="N16" s="63"/>
      <c r="O16" s="63"/>
      <c r="P16" s="63"/>
    </row>
    <row r="17" spans="3:16" s="64" customFormat="1" ht="25.5" customHeight="1" hidden="1">
      <c r="C17" s="183" t="s">
        <v>97</v>
      </c>
      <c r="D17" s="127">
        <v>22</v>
      </c>
      <c r="E17" s="128"/>
      <c r="F17" s="66" t="s">
        <v>17</v>
      </c>
      <c r="G17" s="137">
        <v>30720</v>
      </c>
      <c r="H17" s="128"/>
      <c r="I17" s="138">
        <v>26.34</v>
      </c>
      <c r="J17" s="128"/>
      <c r="K17" s="139">
        <v>365</v>
      </c>
      <c r="L17" s="138">
        <v>856.61</v>
      </c>
      <c r="M17" s="128"/>
      <c r="N17" s="63"/>
      <c r="O17" s="63"/>
      <c r="P17" s="63"/>
    </row>
    <row r="18" spans="3:16" s="64" customFormat="1" ht="25.5" customHeight="1" hidden="1">
      <c r="C18" s="183" t="s">
        <v>129</v>
      </c>
      <c r="D18" s="127">
        <v>22</v>
      </c>
      <c r="E18" s="128"/>
      <c r="F18" s="66" t="s">
        <v>17</v>
      </c>
      <c r="G18" s="137">
        <v>30720</v>
      </c>
      <c r="H18" s="128"/>
      <c r="I18" s="138">
        <v>26.1</v>
      </c>
      <c r="J18" s="128"/>
      <c r="K18" s="139">
        <v>366</v>
      </c>
      <c r="L18" s="138">
        <v>735.18</v>
      </c>
      <c r="M18" s="128"/>
      <c r="N18" s="63"/>
      <c r="O18" s="63"/>
      <c r="P18" s="63"/>
    </row>
    <row r="19" spans="3:16" s="64" customFormat="1" ht="25.5" customHeight="1" hidden="1">
      <c r="C19" s="183" t="s">
        <v>132</v>
      </c>
      <c r="D19" s="127">
        <v>22</v>
      </c>
      <c r="E19" s="128"/>
      <c r="F19" s="66" t="s">
        <v>17</v>
      </c>
      <c r="G19" s="137">
        <v>30720</v>
      </c>
      <c r="H19" s="128"/>
      <c r="I19" s="138">
        <v>26.1</v>
      </c>
      <c r="J19" s="128"/>
      <c r="K19" s="139">
        <v>365</v>
      </c>
      <c r="L19" s="138">
        <v>719.98</v>
      </c>
      <c r="M19" s="128"/>
      <c r="N19" s="63"/>
      <c r="O19" s="63"/>
      <c r="P19" s="63"/>
    </row>
    <row r="20" spans="3:16" s="64" customFormat="1" ht="25.5" customHeight="1">
      <c r="C20" s="183" t="s">
        <v>133</v>
      </c>
      <c r="D20" s="127">
        <v>22</v>
      </c>
      <c r="E20" s="128"/>
      <c r="F20" s="66" t="s">
        <v>17</v>
      </c>
      <c r="G20" s="137">
        <v>32720</v>
      </c>
      <c r="H20" s="128"/>
      <c r="I20" s="138">
        <v>29.19</v>
      </c>
      <c r="J20" s="128"/>
      <c r="K20" s="139">
        <v>365</v>
      </c>
      <c r="L20" s="138">
        <v>866.68</v>
      </c>
      <c r="M20" s="128"/>
      <c r="N20" s="63"/>
      <c r="O20" s="63"/>
      <c r="P20" s="63"/>
    </row>
    <row r="21" spans="3:16" s="64" customFormat="1" ht="25.5" customHeight="1">
      <c r="C21" s="183" t="s">
        <v>149</v>
      </c>
      <c r="D21" s="127">
        <v>23</v>
      </c>
      <c r="E21" s="128"/>
      <c r="F21" s="66" t="s">
        <v>68</v>
      </c>
      <c r="G21" s="137">
        <v>34720</v>
      </c>
      <c r="H21" s="128"/>
      <c r="I21" s="138">
        <v>30.58</v>
      </c>
      <c r="J21" s="128"/>
      <c r="K21" s="139">
        <v>365</v>
      </c>
      <c r="L21" s="138">
        <v>888.2910999999999</v>
      </c>
      <c r="M21" s="128"/>
      <c r="N21" s="63"/>
      <c r="O21" s="63"/>
      <c r="P21" s="63"/>
    </row>
    <row r="22" spans="3:16" s="64" customFormat="1" ht="25.5" customHeight="1">
      <c r="C22" s="183" t="s">
        <v>150</v>
      </c>
      <c r="D22" s="127">
        <v>23</v>
      </c>
      <c r="E22" s="128"/>
      <c r="F22" s="66" t="s">
        <v>68</v>
      </c>
      <c r="G22" s="137">
        <v>34820</v>
      </c>
      <c r="H22" s="128"/>
      <c r="I22" s="138">
        <v>30.58</v>
      </c>
      <c r="J22" s="128"/>
      <c r="K22" s="139">
        <v>366</v>
      </c>
      <c r="L22" s="138">
        <v>907.2</v>
      </c>
      <c r="M22" s="128"/>
      <c r="N22" s="63"/>
      <c r="O22" s="63"/>
      <c r="P22" s="63"/>
    </row>
    <row r="23" spans="3:16" s="64" customFormat="1" ht="25.5" customHeight="1">
      <c r="C23" s="183" t="s">
        <v>153</v>
      </c>
      <c r="D23" s="127">
        <v>24</v>
      </c>
      <c r="E23" s="128"/>
      <c r="F23" s="66" t="s">
        <v>68</v>
      </c>
      <c r="G23" s="137">
        <v>39870</v>
      </c>
      <c r="H23" s="128"/>
      <c r="I23" s="138">
        <v>43.85399999999999</v>
      </c>
      <c r="J23" s="128"/>
      <c r="K23" s="139">
        <v>365</v>
      </c>
      <c r="L23" s="138">
        <v>1041.6554</v>
      </c>
      <c r="M23" s="128"/>
      <c r="N23" s="63"/>
      <c r="O23" s="63"/>
      <c r="P23" s="63"/>
    </row>
    <row r="24" spans="3:16" s="64" customFormat="1" ht="25.5" customHeight="1">
      <c r="C24" s="183" t="s">
        <v>158</v>
      </c>
      <c r="D24" s="127">
        <v>24</v>
      </c>
      <c r="E24" s="128"/>
      <c r="F24" s="66" t="s">
        <v>17</v>
      </c>
      <c r="G24" s="137">
        <f>G26+G27+G30+G44+G48</f>
        <v>40120</v>
      </c>
      <c r="H24" s="128"/>
      <c r="I24" s="138">
        <f>I26+I27+I30+I44+I48</f>
        <v>43.85399999999999</v>
      </c>
      <c r="J24" s="128"/>
      <c r="K24" s="139">
        <v>365</v>
      </c>
      <c r="L24" s="230">
        <f>L26+L27+L30+L44+L48</f>
        <v>949.91645</v>
      </c>
      <c r="M24" s="128"/>
      <c r="N24" s="63"/>
      <c r="O24" s="63"/>
      <c r="P24" s="63"/>
    </row>
    <row r="25" spans="3:16" s="64" customFormat="1" ht="25.5" customHeight="1">
      <c r="C25" s="183"/>
      <c r="D25" s="127"/>
      <c r="E25" s="128"/>
      <c r="F25" s="66"/>
      <c r="G25" s="137"/>
      <c r="H25" s="128"/>
      <c r="I25" s="138"/>
      <c r="J25" s="128"/>
      <c r="K25" s="139"/>
      <c r="L25" s="138"/>
      <c r="M25" s="128"/>
      <c r="N25" s="63"/>
      <c r="O25" s="63"/>
      <c r="P25" s="63"/>
    </row>
    <row r="26" spans="3:17" s="64" customFormat="1" ht="25.5" customHeight="1">
      <c r="C26" s="107" t="s">
        <v>140</v>
      </c>
      <c r="D26" s="127">
        <v>1</v>
      </c>
      <c r="E26" s="129">
        <v>5</v>
      </c>
      <c r="F26" s="67" t="s">
        <v>5</v>
      </c>
      <c r="G26" s="137">
        <v>2000</v>
      </c>
      <c r="H26" s="129">
        <v>5</v>
      </c>
      <c r="I26" s="138">
        <v>1.39</v>
      </c>
      <c r="J26" s="129">
        <v>5</v>
      </c>
      <c r="K26" s="140">
        <v>251</v>
      </c>
      <c r="L26" s="138">
        <v>39.86</v>
      </c>
      <c r="M26" s="129">
        <v>4</v>
      </c>
      <c r="N26" s="98">
        <f>D26/$D$24*100</f>
        <v>4.166666666666666</v>
      </c>
      <c r="O26" s="98">
        <f>G26/$G$24*100</f>
        <v>4.985044865403789</v>
      </c>
      <c r="P26" s="222">
        <f>I26/$I$24*100</f>
        <v>3.1696082455420265</v>
      </c>
      <c r="Q26" s="98">
        <f>L26/L21*100</f>
        <v>4.4872677436484505</v>
      </c>
    </row>
    <row r="27" spans="3:17" s="64" customFormat="1" ht="25.5" customHeight="1">
      <c r="C27" s="107" t="s">
        <v>72</v>
      </c>
      <c r="D27" s="127">
        <v>2</v>
      </c>
      <c r="E27" s="129">
        <v>3</v>
      </c>
      <c r="F27" s="67" t="s">
        <v>11</v>
      </c>
      <c r="G27" s="137">
        <f>SUM(G28:G29)</f>
        <v>2260</v>
      </c>
      <c r="H27" s="129">
        <v>4</v>
      </c>
      <c r="I27" s="138">
        <f>SUM(I28:I29)</f>
        <v>2.057</v>
      </c>
      <c r="J27" s="129">
        <v>4</v>
      </c>
      <c r="K27" s="140">
        <v>128</v>
      </c>
      <c r="L27" s="138">
        <f>SUM(L28:L29)</f>
        <v>24.28</v>
      </c>
      <c r="M27" s="129">
        <v>5</v>
      </c>
      <c r="N27" s="98">
        <f>D27/$D$24*100</f>
        <v>8.333333333333332</v>
      </c>
      <c r="O27" s="98">
        <f>G27/$G$24*100</f>
        <v>5.633100697906281</v>
      </c>
      <c r="P27" s="222">
        <f>I27/$I$24*100</f>
        <v>4.690564144661833</v>
      </c>
      <c r="Q27" s="98">
        <f>L27/L24*100</f>
        <v>2.5560142684127642</v>
      </c>
    </row>
    <row r="28" spans="3:17" s="21" customFormat="1" ht="16.5" hidden="1">
      <c r="C28" s="124"/>
      <c r="D28" s="130"/>
      <c r="E28" s="131"/>
      <c r="F28" s="126"/>
      <c r="G28" s="141">
        <v>1130</v>
      </c>
      <c r="H28" s="131"/>
      <c r="I28" s="225">
        <v>2.057</v>
      </c>
      <c r="J28" s="143"/>
      <c r="K28" s="142"/>
      <c r="L28" s="142">
        <v>12.02</v>
      </c>
      <c r="M28" s="131"/>
      <c r="N28" s="98"/>
      <c r="O28" s="98">
        <f aca="true" t="shared" si="0" ref="O28:O48">G28/$G$24*100</f>
        <v>2.8165503489531405</v>
      </c>
      <c r="P28" s="222">
        <f aca="true" t="shared" si="1" ref="P28:P48">I28/$I$24*100</f>
        <v>4.690564144661833</v>
      </c>
      <c r="Q28" s="99"/>
    </row>
    <row r="29" spans="3:17" s="21" customFormat="1" ht="16.5" hidden="1">
      <c r="C29" s="124"/>
      <c r="D29" s="130"/>
      <c r="E29" s="131"/>
      <c r="F29" s="126"/>
      <c r="G29" s="141">
        <v>1130</v>
      </c>
      <c r="H29" s="131"/>
      <c r="I29" s="225">
        <v>0</v>
      </c>
      <c r="J29" s="143"/>
      <c r="K29" s="142"/>
      <c r="L29" s="142">
        <v>12.26</v>
      </c>
      <c r="M29" s="131"/>
      <c r="N29" s="98"/>
      <c r="O29" s="98">
        <f t="shared" si="0"/>
        <v>2.8165503489531405</v>
      </c>
      <c r="P29" s="222">
        <f t="shared" si="1"/>
        <v>0</v>
      </c>
      <c r="Q29" s="99"/>
    </row>
    <row r="30" spans="3:17" s="64" customFormat="1" ht="25.5" customHeight="1">
      <c r="C30" s="107" t="s">
        <v>73</v>
      </c>
      <c r="D30" s="127">
        <v>13</v>
      </c>
      <c r="E30" s="129">
        <v>1</v>
      </c>
      <c r="F30" s="66" t="s">
        <v>17</v>
      </c>
      <c r="G30" s="137">
        <f>SUM(G31:G43)</f>
        <v>26630</v>
      </c>
      <c r="H30" s="129">
        <v>1</v>
      </c>
      <c r="I30" s="138">
        <f>SUM(I31:I43)</f>
        <v>25.596999999999998</v>
      </c>
      <c r="J30" s="129">
        <v>1</v>
      </c>
      <c r="K30" s="140">
        <v>365</v>
      </c>
      <c r="L30" s="138">
        <f>SUM(L31:L43)</f>
        <v>753.06645</v>
      </c>
      <c r="M30" s="129">
        <v>1</v>
      </c>
      <c r="N30" s="98">
        <f>D30/$D$24*100</f>
        <v>54.166666666666664</v>
      </c>
      <c r="O30" s="98">
        <f t="shared" si="0"/>
        <v>66.37587238285144</v>
      </c>
      <c r="P30" s="222">
        <f t="shared" si="1"/>
        <v>58.36867788571168</v>
      </c>
      <c r="Q30" s="98">
        <f>L30/L24*100</f>
        <v>79.27712484608514</v>
      </c>
    </row>
    <row r="31" spans="3:17" s="21" customFormat="1" ht="16.5" hidden="1">
      <c r="C31" s="124"/>
      <c r="D31" s="132"/>
      <c r="E31" s="131"/>
      <c r="F31" s="125"/>
      <c r="G31" s="144">
        <v>600</v>
      </c>
      <c r="H31" s="131"/>
      <c r="I31" s="226">
        <v>0.82</v>
      </c>
      <c r="J31" s="131"/>
      <c r="K31" s="146"/>
      <c r="L31" s="147">
        <v>5.97</v>
      </c>
      <c r="M31" s="131"/>
      <c r="N31" s="98"/>
      <c r="O31" s="98">
        <f t="shared" si="0"/>
        <v>1.4955134596211366</v>
      </c>
      <c r="P31" s="222">
        <f t="shared" si="1"/>
        <v>1.8698408354996126</v>
      </c>
      <c r="Q31" s="99"/>
    </row>
    <row r="32" spans="3:17" s="21" customFormat="1" ht="16.5" hidden="1">
      <c r="C32" s="124"/>
      <c r="D32" s="132"/>
      <c r="E32" s="131"/>
      <c r="F32" s="125"/>
      <c r="G32" s="148">
        <v>10000</v>
      </c>
      <c r="H32" s="131"/>
      <c r="I32" s="227">
        <v>6.19</v>
      </c>
      <c r="J32" s="131"/>
      <c r="K32" s="150"/>
      <c r="L32" s="151">
        <v>364.96</v>
      </c>
      <c r="M32" s="131"/>
      <c r="N32" s="98"/>
      <c r="O32" s="98">
        <f t="shared" si="0"/>
        <v>24.925224327018945</v>
      </c>
      <c r="P32" s="222">
        <f t="shared" si="1"/>
        <v>14.115018014320249</v>
      </c>
      <c r="Q32" s="99"/>
    </row>
    <row r="33" spans="3:17" s="21" customFormat="1" ht="16.5" hidden="1">
      <c r="C33" s="124"/>
      <c r="D33" s="132"/>
      <c r="E33" s="131"/>
      <c r="F33" s="125"/>
      <c r="G33" s="148">
        <v>3000</v>
      </c>
      <c r="H33" s="131"/>
      <c r="I33" s="227">
        <v>1.65</v>
      </c>
      <c r="J33" s="131"/>
      <c r="K33" s="152"/>
      <c r="L33" s="151">
        <v>111.332</v>
      </c>
      <c r="M33" s="131"/>
      <c r="N33" s="98"/>
      <c r="O33" s="98">
        <f t="shared" si="0"/>
        <v>7.477567298105684</v>
      </c>
      <c r="P33" s="222">
        <f t="shared" si="1"/>
        <v>3.7624846080175134</v>
      </c>
      <c r="Q33" s="99"/>
    </row>
    <row r="34" spans="3:17" s="21" customFormat="1" ht="16.5" hidden="1">
      <c r="C34" s="124"/>
      <c r="D34" s="132"/>
      <c r="E34" s="131"/>
      <c r="F34" s="125"/>
      <c r="G34" s="148">
        <v>4000</v>
      </c>
      <c r="H34" s="131"/>
      <c r="I34" s="227">
        <v>13.27</v>
      </c>
      <c r="J34" s="131"/>
      <c r="K34" s="152"/>
      <c r="L34" s="151">
        <v>143.095</v>
      </c>
      <c r="M34" s="131"/>
      <c r="N34" s="98"/>
      <c r="O34" s="98"/>
      <c r="P34" s="222"/>
      <c r="Q34" s="99"/>
    </row>
    <row r="35" spans="3:17" s="21" customFormat="1" ht="16.5" hidden="1">
      <c r="C35" s="124"/>
      <c r="D35" s="132"/>
      <c r="E35" s="131"/>
      <c r="F35" s="125"/>
      <c r="G35" s="144">
        <v>400</v>
      </c>
      <c r="H35" s="131"/>
      <c r="I35" s="226">
        <v>0.32</v>
      </c>
      <c r="J35" s="131"/>
      <c r="K35" s="146"/>
      <c r="L35" s="147">
        <v>14.6</v>
      </c>
      <c r="M35" s="131"/>
      <c r="N35" s="98"/>
      <c r="O35" s="98">
        <f t="shared" si="0"/>
        <v>0.9970089730807578</v>
      </c>
      <c r="P35" s="222">
        <f t="shared" si="1"/>
        <v>0.7296939845852147</v>
      </c>
      <c r="Q35" s="99"/>
    </row>
    <row r="36" spans="3:17" s="21" customFormat="1" ht="16.5" hidden="1">
      <c r="C36" s="124"/>
      <c r="D36" s="133"/>
      <c r="E36" s="131"/>
      <c r="F36" s="125"/>
      <c r="G36" s="144">
        <v>1200</v>
      </c>
      <c r="H36" s="131"/>
      <c r="I36" s="226">
        <v>0.18</v>
      </c>
      <c r="J36" s="131"/>
      <c r="K36" s="146"/>
      <c r="L36" s="147">
        <v>35.722</v>
      </c>
      <c r="M36" s="131"/>
      <c r="N36" s="98"/>
      <c r="O36" s="98">
        <f t="shared" si="0"/>
        <v>2.991026919242273</v>
      </c>
      <c r="P36" s="222">
        <f t="shared" si="1"/>
        <v>0.41045286632918326</v>
      </c>
      <c r="Q36" s="99"/>
    </row>
    <row r="37" spans="3:17" s="21" customFormat="1" ht="16.5" hidden="1">
      <c r="C37" s="124"/>
      <c r="D37" s="133"/>
      <c r="E37" s="131"/>
      <c r="F37" s="125"/>
      <c r="G37" s="144">
        <v>1000</v>
      </c>
      <c r="H37" s="131"/>
      <c r="I37" s="226">
        <v>0.36</v>
      </c>
      <c r="J37" s="131"/>
      <c r="K37" s="146"/>
      <c r="L37" s="147">
        <v>9.499</v>
      </c>
      <c r="M37" s="131"/>
      <c r="N37" s="98"/>
      <c r="O37" s="98">
        <f t="shared" si="0"/>
        <v>2.4925224327018944</v>
      </c>
      <c r="P37" s="222">
        <f t="shared" si="1"/>
        <v>0.8209057326583665</v>
      </c>
      <c r="Q37" s="99"/>
    </row>
    <row r="38" spans="3:17" s="21" customFormat="1" ht="16.5" hidden="1">
      <c r="C38" s="124"/>
      <c r="D38" s="133"/>
      <c r="E38" s="131"/>
      <c r="F38" s="125"/>
      <c r="G38" s="144">
        <v>1200</v>
      </c>
      <c r="H38" s="131"/>
      <c r="I38" s="226">
        <v>0.16</v>
      </c>
      <c r="J38" s="131"/>
      <c r="K38" s="146"/>
      <c r="L38" s="147">
        <v>21.004</v>
      </c>
      <c r="M38" s="131"/>
      <c r="N38" s="98"/>
      <c r="O38" s="98">
        <f t="shared" si="0"/>
        <v>2.991026919242273</v>
      </c>
      <c r="P38" s="222">
        <f t="shared" si="1"/>
        <v>0.36484699229260736</v>
      </c>
      <c r="Q38" s="99"/>
    </row>
    <row r="39" spans="3:17" s="21" customFormat="1" ht="16.5" hidden="1">
      <c r="C39" s="124"/>
      <c r="D39" s="133"/>
      <c r="E39" s="131"/>
      <c r="F39" s="125"/>
      <c r="G39" s="144">
        <v>4000</v>
      </c>
      <c r="H39" s="131"/>
      <c r="I39" s="226">
        <v>0.29</v>
      </c>
      <c r="J39" s="131"/>
      <c r="K39" s="146"/>
      <c r="L39" s="147">
        <v>14.822</v>
      </c>
      <c r="M39" s="131"/>
      <c r="N39" s="98"/>
      <c r="O39" s="98">
        <f t="shared" si="0"/>
        <v>9.970089730807578</v>
      </c>
      <c r="P39" s="222">
        <f t="shared" si="1"/>
        <v>0.6612851735303508</v>
      </c>
      <c r="Q39" s="99"/>
    </row>
    <row r="40" spans="3:17" s="21" customFormat="1" ht="16.5" hidden="1">
      <c r="C40" s="124"/>
      <c r="D40" s="133"/>
      <c r="E40" s="131"/>
      <c r="F40" s="125"/>
      <c r="G40" s="144">
        <v>180</v>
      </c>
      <c r="H40" s="131"/>
      <c r="I40" s="226">
        <v>0.077</v>
      </c>
      <c r="J40" s="131"/>
      <c r="K40" s="146"/>
      <c r="L40" s="147">
        <v>0.26</v>
      </c>
      <c r="M40" s="131"/>
      <c r="N40" s="98"/>
      <c r="O40" s="98">
        <f t="shared" si="0"/>
        <v>0.448654037886341</v>
      </c>
      <c r="P40" s="222">
        <f t="shared" si="1"/>
        <v>0.1755826150408173</v>
      </c>
      <c r="Q40" s="99"/>
    </row>
    <row r="41" spans="3:17" s="21" customFormat="1" ht="16.5" hidden="1">
      <c r="C41" s="124"/>
      <c r="D41" s="132"/>
      <c r="E41" s="131"/>
      <c r="F41" s="125"/>
      <c r="G41" s="144">
        <v>750</v>
      </c>
      <c r="H41" s="131"/>
      <c r="I41" s="226">
        <v>1.65</v>
      </c>
      <c r="J41" s="131"/>
      <c r="K41" s="146"/>
      <c r="L41" s="147">
        <v>27.331</v>
      </c>
      <c r="M41" s="131"/>
      <c r="N41" s="98"/>
      <c r="O41" s="98">
        <f t="shared" si="0"/>
        <v>1.869391824526421</v>
      </c>
      <c r="P41" s="222">
        <f t="shared" si="1"/>
        <v>3.7624846080175134</v>
      </c>
      <c r="Q41" s="99"/>
    </row>
    <row r="42" spans="3:17" s="21" customFormat="1" ht="16.5" hidden="1">
      <c r="C42" s="124"/>
      <c r="D42" s="133"/>
      <c r="E42" s="131"/>
      <c r="F42" s="125"/>
      <c r="G42" s="144">
        <v>100</v>
      </c>
      <c r="H42" s="131"/>
      <c r="I42" s="226">
        <v>0.32</v>
      </c>
      <c r="J42" s="131"/>
      <c r="K42" s="146"/>
      <c r="L42" s="147">
        <v>1.89989</v>
      </c>
      <c r="M42" s="131"/>
      <c r="N42" s="98"/>
      <c r="O42" s="98">
        <f t="shared" si="0"/>
        <v>0.24925224327018944</v>
      </c>
      <c r="P42" s="222">
        <f t="shared" si="1"/>
        <v>0.7296939845852147</v>
      </c>
      <c r="Q42" s="99"/>
    </row>
    <row r="43" spans="3:17" s="21" customFormat="1" ht="16.5" hidden="1">
      <c r="C43" s="124"/>
      <c r="D43" s="133"/>
      <c r="E43" s="131"/>
      <c r="F43" s="125"/>
      <c r="G43" s="144">
        <v>200</v>
      </c>
      <c r="H43" s="131"/>
      <c r="I43" s="226">
        <v>0.31</v>
      </c>
      <c r="J43" s="131"/>
      <c r="K43" s="146"/>
      <c r="L43" s="147">
        <v>2.57156</v>
      </c>
      <c r="M43" s="131"/>
      <c r="N43" s="98"/>
      <c r="O43" s="98">
        <f>G43/$G$24*100</f>
        <v>0.4985044865403789</v>
      </c>
      <c r="P43" s="222">
        <f>I43/$I$24*100</f>
        <v>0.7068910475669268</v>
      </c>
      <c r="Q43" s="99"/>
    </row>
    <row r="44" spans="3:17" s="64" customFormat="1" ht="25.5" customHeight="1">
      <c r="C44" s="107" t="s">
        <v>76</v>
      </c>
      <c r="D44" s="127">
        <v>2</v>
      </c>
      <c r="E44" s="129">
        <v>3</v>
      </c>
      <c r="F44" s="66" t="s">
        <v>17</v>
      </c>
      <c r="G44" s="137">
        <f>SUM(G45:G47)</f>
        <v>4480</v>
      </c>
      <c r="H44" s="129">
        <v>3</v>
      </c>
      <c r="I44" s="138">
        <f>SUM(I45:I47)</f>
        <v>5.77</v>
      </c>
      <c r="J44" s="129">
        <v>3</v>
      </c>
      <c r="K44" s="140">
        <v>365</v>
      </c>
      <c r="L44" s="138">
        <f>SUM(L45:L47)</f>
        <v>48.11000000000001</v>
      </c>
      <c r="M44" s="129">
        <v>3</v>
      </c>
      <c r="N44" s="98">
        <f>D44/$D$24*100</f>
        <v>8.333333333333332</v>
      </c>
      <c r="O44" s="98">
        <f t="shared" si="0"/>
        <v>11.166500498504487</v>
      </c>
      <c r="P44" s="222">
        <f t="shared" si="1"/>
        <v>13.157294659552152</v>
      </c>
      <c r="Q44" s="98">
        <f>L44/L24*100</f>
        <v>5.064655949478505</v>
      </c>
    </row>
    <row r="45" spans="3:24" s="21" customFormat="1" ht="16.5" hidden="1">
      <c r="C45" s="124"/>
      <c r="D45" s="130"/>
      <c r="E45" s="131"/>
      <c r="F45" s="118"/>
      <c r="G45" s="154">
        <v>4000</v>
      </c>
      <c r="H45" s="131"/>
      <c r="I45" s="228">
        <v>5.04</v>
      </c>
      <c r="J45" s="131"/>
      <c r="K45" s="155"/>
      <c r="L45" s="142">
        <v>44.21</v>
      </c>
      <c r="M45" s="131"/>
      <c r="N45" s="98"/>
      <c r="O45" s="98">
        <f t="shared" si="0"/>
        <v>9.970089730807578</v>
      </c>
      <c r="P45" s="222">
        <f t="shared" si="1"/>
        <v>11.492680257217131</v>
      </c>
      <c r="Q45" s="99"/>
      <c r="U45" s="64"/>
      <c r="W45" s="64"/>
      <c r="X45" s="64"/>
    </row>
    <row r="46" spans="3:24" s="21" customFormat="1" ht="16.5" hidden="1">
      <c r="C46" s="124"/>
      <c r="D46" s="130"/>
      <c r="E46" s="131"/>
      <c r="F46" s="118"/>
      <c r="G46" s="235">
        <v>480</v>
      </c>
      <c r="H46" s="131"/>
      <c r="I46" s="237">
        <v>0.73</v>
      </c>
      <c r="J46" s="131"/>
      <c r="K46" s="155"/>
      <c r="L46" s="142">
        <v>2.38</v>
      </c>
      <c r="M46" s="131"/>
      <c r="N46" s="98"/>
      <c r="O46" s="98"/>
      <c r="P46" s="222"/>
      <c r="Q46" s="99"/>
      <c r="U46" s="64"/>
      <c r="W46" s="64"/>
      <c r="X46" s="64"/>
    </row>
    <row r="47" spans="3:24" s="21" customFormat="1" ht="16.5" hidden="1">
      <c r="C47" s="124"/>
      <c r="D47" s="134"/>
      <c r="E47" s="131"/>
      <c r="F47" s="125"/>
      <c r="G47" s="236"/>
      <c r="H47" s="131"/>
      <c r="I47" s="237"/>
      <c r="J47" s="156"/>
      <c r="K47" s="157"/>
      <c r="L47" s="158">
        <v>1.52</v>
      </c>
      <c r="M47" s="131"/>
      <c r="N47" s="98"/>
      <c r="O47" s="98">
        <f t="shared" si="0"/>
        <v>0</v>
      </c>
      <c r="P47" s="222">
        <f t="shared" si="1"/>
        <v>0</v>
      </c>
      <c r="Q47" s="99"/>
      <c r="U47" s="64"/>
      <c r="W47" s="64"/>
      <c r="X47" s="64"/>
    </row>
    <row r="48" spans="3:17" s="64" customFormat="1" ht="25.5" customHeight="1">
      <c r="C48" s="204" t="s">
        <v>117</v>
      </c>
      <c r="D48" s="135">
        <v>6</v>
      </c>
      <c r="E48" s="136">
        <v>2</v>
      </c>
      <c r="F48" s="26" t="s">
        <v>12</v>
      </c>
      <c r="G48" s="159">
        <f>SUM(G49:G54)</f>
        <v>4750</v>
      </c>
      <c r="H48" s="136">
        <v>2</v>
      </c>
      <c r="I48" s="229">
        <f>SUM(I49:I54)</f>
        <v>9.04</v>
      </c>
      <c r="J48" s="136">
        <v>2</v>
      </c>
      <c r="K48" s="161">
        <v>351</v>
      </c>
      <c r="L48" s="160">
        <f>SUM(L49:L54)</f>
        <v>84.6</v>
      </c>
      <c r="M48" s="136">
        <v>2</v>
      </c>
      <c r="N48" s="98">
        <f>D48/$D$24*100</f>
        <v>25</v>
      </c>
      <c r="O48" s="98">
        <f t="shared" si="0"/>
        <v>11.839481555333998</v>
      </c>
      <c r="P48" s="222">
        <f t="shared" si="1"/>
        <v>20.613855064532313</v>
      </c>
      <c r="Q48" s="98">
        <f>L48/L24*100</f>
        <v>8.90604642124052</v>
      </c>
    </row>
    <row r="49" spans="3:16" s="21" customFormat="1" ht="16.5" hidden="1">
      <c r="C49" s="109"/>
      <c r="D49" s="110"/>
      <c r="E49" s="110"/>
      <c r="F49" s="111"/>
      <c r="G49" s="112">
        <v>500</v>
      </c>
      <c r="H49" s="113"/>
      <c r="I49" s="114">
        <v>0.69</v>
      </c>
      <c r="J49" s="113"/>
      <c r="K49" s="115"/>
      <c r="L49" s="233">
        <v>19.14</v>
      </c>
      <c r="M49" s="113"/>
      <c r="N49" s="20"/>
      <c r="O49" s="20"/>
      <c r="P49" s="20"/>
    </row>
    <row r="50" spans="3:16" s="21" customFormat="1" ht="16.5" hidden="1">
      <c r="C50" s="116"/>
      <c r="D50" s="117"/>
      <c r="E50" s="117"/>
      <c r="F50" s="118"/>
      <c r="G50" s="119">
        <v>1000</v>
      </c>
      <c r="H50" s="120"/>
      <c r="I50" s="78">
        <v>0.56</v>
      </c>
      <c r="J50" s="120"/>
      <c r="K50" s="121"/>
      <c r="L50" s="234"/>
      <c r="M50" s="120"/>
      <c r="N50" s="20"/>
      <c r="O50" s="20"/>
      <c r="P50" s="20"/>
    </row>
    <row r="51" spans="3:16" s="21" customFormat="1" ht="16.5" hidden="1">
      <c r="C51" s="116"/>
      <c r="D51" s="117"/>
      <c r="E51" s="117"/>
      <c r="F51" s="118"/>
      <c r="G51" s="119">
        <v>1000</v>
      </c>
      <c r="H51" s="120"/>
      <c r="I51" s="78">
        <v>1.2</v>
      </c>
      <c r="J51" s="120"/>
      <c r="K51" s="121"/>
      <c r="L51" s="78">
        <v>17.51</v>
      </c>
      <c r="M51" s="120"/>
      <c r="N51" s="20"/>
      <c r="O51" s="20"/>
      <c r="P51" s="20"/>
    </row>
    <row r="52" spans="3:16" s="21" customFormat="1" ht="16.5" hidden="1">
      <c r="C52" s="116"/>
      <c r="D52" s="117"/>
      <c r="E52" s="117"/>
      <c r="F52" s="118"/>
      <c r="G52" s="119">
        <v>500</v>
      </c>
      <c r="H52" s="120"/>
      <c r="I52" s="78">
        <v>1.02</v>
      </c>
      <c r="J52" s="120"/>
      <c r="K52" s="121"/>
      <c r="L52" s="78">
        <v>8.61</v>
      </c>
      <c r="M52" s="120"/>
      <c r="N52" s="20"/>
      <c r="O52" s="20"/>
      <c r="P52" s="20"/>
    </row>
    <row r="53" spans="3:16" s="21" customFormat="1" ht="16.5" hidden="1">
      <c r="C53" s="122"/>
      <c r="D53" s="117"/>
      <c r="E53" s="117"/>
      <c r="F53" s="123"/>
      <c r="G53" s="119">
        <v>250</v>
      </c>
      <c r="H53" s="120"/>
      <c r="I53" s="78">
        <v>1.05</v>
      </c>
      <c r="J53" s="120"/>
      <c r="K53" s="121"/>
      <c r="L53" s="78">
        <v>6.19</v>
      </c>
      <c r="M53" s="120"/>
      <c r="N53" s="20"/>
      <c r="O53" s="20"/>
      <c r="P53" s="20"/>
    </row>
    <row r="54" spans="3:16" s="21" customFormat="1" ht="16.5" hidden="1">
      <c r="C54" s="122"/>
      <c r="D54" s="117"/>
      <c r="E54" s="117"/>
      <c r="F54" s="123"/>
      <c r="G54" s="119">
        <v>1500</v>
      </c>
      <c r="H54" s="120"/>
      <c r="I54" s="78">
        <v>4.52</v>
      </c>
      <c r="J54" s="120"/>
      <c r="K54" s="121"/>
      <c r="L54" s="91">
        <v>33.15</v>
      </c>
      <c r="M54" s="120"/>
      <c r="N54" s="20"/>
      <c r="O54" s="20"/>
      <c r="P54" s="20"/>
    </row>
    <row r="55" spans="3:12" s="21" customFormat="1" ht="16.5">
      <c r="C55" s="27" t="s">
        <v>13</v>
      </c>
      <c r="D55" s="28"/>
      <c r="E55" s="28"/>
      <c r="L55" s="20"/>
    </row>
    <row r="56" spans="3:8" s="20" customFormat="1" ht="16.5">
      <c r="C56" s="184" t="s">
        <v>100</v>
      </c>
      <c r="D56" s="29"/>
      <c r="E56" s="29"/>
      <c r="F56" s="30"/>
      <c r="G56" s="31"/>
      <c r="H56" s="31"/>
    </row>
    <row r="57" ht="18" customHeight="1">
      <c r="C57" s="184" t="s">
        <v>101</v>
      </c>
    </row>
    <row r="58" ht="18" customHeight="1">
      <c r="C58" s="184" t="s">
        <v>102</v>
      </c>
    </row>
    <row r="59" ht="18" customHeight="1">
      <c r="C59" s="184" t="s">
        <v>138</v>
      </c>
    </row>
  </sheetData>
  <sheetProtection/>
  <mergeCells count="9">
    <mergeCell ref="L49:L50"/>
    <mergeCell ref="G46:G47"/>
    <mergeCell ref="I46:I47"/>
    <mergeCell ref="L2:M2"/>
    <mergeCell ref="K2:K3"/>
    <mergeCell ref="D2:D3"/>
    <mergeCell ref="F2:F3"/>
    <mergeCell ref="G2:H2"/>
    <mergeCell ref="I2:J2"/>
  </mergeCells>
  <printOptions verticalCentered="1"/>
  <pageMargins left="0.5905511811023623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zoomScale="90" zoomScaleNormal="90" zoomScalePageLayoutView="0" workbookViewId="0" topLeftCell="A1">
      <selection activeCell="A40" sqref="A40"/>
    </sheetView>
  </sheetViews>
  <sheetFormatPr defaultColWidth="9.00390625" defaultRowHeight="16.5"/>
  <cols>
    <col min="1" max="1" width="28.875" style="2" customWidth="1"/>
    <col min="2" max="2" width="7.50390625" style="2" bestFit="1" customWidth="1"/>
    <col min="3" max="3" width="16.125" style="2" bestFit="1" customWidth="1"/>
    <col min="4" max="4" width="17.125" style="11" bestFit="1" customWidth="1"/>
    <col min="5" max="5" width="25.00390625" style="2" bestFit="1" customWidth="1"/>
    <col min="6" max="6" width="9.625" style="2" customWidth="1"/>
    <col min="7" max="7" width="10.50390625" style="2" customWidth="1"/>
    <col min="8" max="8" width="13.875" style="2" customWidth="1"/>
    <col min="9" max="9" width="9.00390625" style="1" customWidth="1"/>
    <col min="10" max="16384" width="9.00390625" style="2" customWidth="1"/>
  </cols>
  <sheetData>
    <row r="1" spans="1:8" ht="57.75" customHeight="1">
      <c r="A1" s="211" t="s">
        <v>148</v>
      </c>
      <c r="B1" s="212"/>
      <c r="C1" s="212"/>
      <c r="D1" s="213"/>
      <c r="E1" s="212"/>
      <c r="F1" s="212"/>
      <c r="G1" s="212"/>
      <c r="H1" s="212"/>
    </row>
    <row r="2" spans="1:8" ht="65.25" customHeight="1">
      <c r="A2" s="3" t="s">
        <v>0</v>
      </c>
      <c r="B2" s="3" t="s">
        <v>20</v>
      </c>
      <c r="C2" s="3" t="s">
        <v>1</v>
      </c>
      <c r="D2" s="192" t="s">
        <v>110</v>
      </c>
      <c r="E2" s="5" t="s">
        <v>2</v>
      </c>
      <c r="F2" s="193" t="s">
        <v>111</v>
      </c>
      <c r="G2" s="4" t="s">
        <v>3</v>
      </c>
      <c r="H2" s="5" t="s">
        <v>51</v>
      </c>
    </row>
    <row r="3" spans="1:8" ht="16.5" customHeight="1">
      <c r="A3" s="205" t="s">
        <v>151</v>
      </c>
      <c r="B3" s="162" t="s">
        <v>21</v>
      </c>
      <c r="C3" s="19" t="s">
        <v>69</v>
      </c>
      <c r="D3" s="163">
        <v>2000</v>
      </c>
      <c r="E3" s="58">
        <v>0</v>
      </c>
      <c r="F3" s="166">
        <v>1.39</v>
      </c>
      <c r="G3" s="140">
        <v>239</v>
      </c>
      <c r="H3" s="166">
        <v>33.43</v>
      </c>
    </row>
    <row r="4" spans="1:8" ht="16.5" customHeight="1">
      <c r="A4" s="205" t="s">
        <v>150</v>
      </c>
      <c r="B4" s="162" t="s">
        <v>21</v>
      </c>
      <c r="C4" s="19" t="s">
        <v>5</v>
      </c>
      <c r="D4" s="163">
        <v>2000</v>
      </c>
      <c r="E4" s="58">
        <v>0</v>
      </c>
      <c r="F4" s="166">
        <v>1.39</v>
      </c>
      <c r="G4" s="223">
        <v>306</v>
      </c>
      <c r="H4" s="166">
        <v>52.49</v>
      </c>
    </row>
    <row r="5" spans="1:8" ht="16.5" customHeight="1">
      <c r="A5" s="205" t="s">
        <v>153</v>
      </c>
      <c r="B5" s="162" t="s">
        <v>160</v>
      </c>
      <c r="C5" s="19" t="s">
        <v>69</v>
      </c>
      <c r="D5" s="231">
        <v>2000</v>
      </c>
      <c r="E5" s="58">
        <v>0</v>
      </c>
      <c r="F5" s="166">
        <v>1.39</v>
      </c>
      <c r="G5" s="232">
        <v>314</v>
      </c>
      <c r="H5" s="166">
        <v>65.29</v>
      </c>
    </row>
    <row r="6" spans="1:8" ht="16.5" customHeight="1">
      <c r="A6" s="205" t="s">
        <v>159</v>
      </c>
      <c r="B6" s="162" t="s">
        <v>21</v>
      </c>
      <c r="C6" s="19" t="s">
        <v>5</v>
      </c>
      <c r="D6" s="220">
        <f>SUM(D8)</f>
        <v>2000</v>
      </c>
      <c r="E6" s="58">
        <v>0</v>
      </c>
      <c r="F6" s="166">
        <f>SUM(F8)</f>
        <v>1.39</v>
      </c>
      <c r="G6" s="224">
        <f>SUM(G8)</f>
        <v>251</v>
      </c>
      <c r="H6" s="166">
        <f>SUM(H8)</f>
        <v>39.86</v>
      </c>
    </row>
    <row r="7" spans="1:8" ht="16.5" customHeight="1">
      <c r="A7" s="205"/>
      <c r="B7" s="162"/>
      <c r="C7" s="19"/>
      <c r="D7" s="163"/>
      <c r="E7" s="58"/>
      <c r="F7" s="210"/>
      <c r="G7" s="140"/>
      <c r="H7" s="166"/>
    </row>
    <row r="8" spans="1:8" ht="16.5" customHeight="1">
      <c r="A8" s="41" t="s">
        <v>145</v>
      </c>
      <c r="B8" s="18" t="s">
        <v>143</v>
      </c>
      <c r="C8" s="17" t="s">
        <v>5</v>
      </c>
      <c r="D8" s="165">
        <v>2000</v>
      </c>
      <c r="E8" s="17" t="s">
        <v>63</v>
      </c>
      <c r="F8" s="219">
        <v>1.39</v>
      </c>
      <c r="G8" s="207">
        <v>251</v>
      </c>
      <c r="H8" s="158">
        <v>39.86</v>
      </c>
    </row>
    <row r="9" spans="1:8" ht="16.5" customHeight="1">
      <c r="A9" s="185" t="s">
        <v>103</v>
      </c>
      <c r="B9" s="214"/>
      <c r="C9" s="215"/>
      <c r="D9" s="216"/>
      <c r="E9" s="217"/>
      <c r="F9" s="209"/>
      <c r="G9" s="218"/>
      <c r="H9" s="209"/>
    </row>
    <row r="10" spans="1:8" ht="16.5" customHeight="1">
      <c r="A10" s="185" t="s">
        <v>105</v>
      </c>
      <c r="B10" s="214"/>
      <c r="C10" s="215"/>
      <c r="D10" s="216"/>
      <c r="E10" s="217"/>
      <c r="F10" s="209"/>
      <c r="G10" s="218"/>
      <c r="H10" s="209"/>
    </row>
    <row r="11" ht="16.5" customHeight="1">
      <c r="A11" s="185" t="s">
        <v>144</v>
      </c>
    </row>
    <row r="12" spans="1:8" ht="57.75" customHeight="1">
      <c r="A12" s="181" t="s">
        <v>139</v>
      </c>
      <c r="B12" s="181"/>
      <c r="C12" s="181"/>
      <c r="D12" s="181"/>
      <c r="E12" s="181"/>
      <c r="F12" s="181"/>
      <c r="G12" s="181"/>
      <c r="H12" s="181"/>
    </row>
    <row r="13" spans="1:8" ht="65.25" customHeight="1">
      <c r="A13" s="3" t="s">
        <v>0</v>
      </c>
      <c r="B13" s="3" t="s">
        <v>20</v>
      </c>
      <c r="C13" s="3" t="s">
        <v>1</v>
      </c>
      <c r="D13" s="192" t="s">
        <v>110</v>
      </c>
      <c r="E13" s="5" t="s">
        <v>2</v>
      </c>
      <c r="F13" s="193" t="s">
        <v>111</v>
      </c>
      <c r="G13" s="4" t="s">
        <v>3</v>
      </c>
      <c r="H13" s="5" t="s">
        <v>51</v>
      </c>
    </row>
    <row r="14" spans="1:8" ht="15.75" customHeight="1" hidden="1">
      <c r="A14" s="38" t="s">
        <v>31</v>
      </c>
      <c r="B14" s="47" t="s">
        <v>22</v>
      </c>
      <c r="C14" s="19" t="s">
        <v>5</v>
      </c>
      <c r="D14" s="37">
        <v>1855</v>
      </c>
      <c r="E14" s="58">
        <v>0</v>
      </c>
      <c r="F14" s="75">
        <v>1.8</v>
      </c>
      <c r="G14" s="58">
        <v>0</v>
      </c>
      <c r="H14" s="39">
        <v>44.54</v>
      </c>
    </row>
    <row r="15" spans="1:8" ht="15.75" customHeight="1" hidden="1">
      <c r="A15" s="44" t="s">
        <v>26</v>
      </c>
      <c r="B15" s="47" t="s">
        <v>29</v>
      </c>
      <c r="C15" s="19" t="s">
        <v>5</v>
      </c>
      <c r="D15" s="37">
        <v>2022</v>
      </c>
      <c r="E15" s="58">
        <v>0</v>
      </c>
      <c r="F15" s="46">
        <v>2.06</v>
      </c>
      <c r="G15" s="58">
        <v>0</v>
      </c>
      <c r="H15" s="39">
        <v>39</v>
      </c>
    </row>
    <row r="16" spans="1:8" ht="15.75" customHeight="1" hidden="1">
      <c r="A16" s="44" t="s">
        <v>27</v>
      </c>
      <c r="B16" s="47" t="s">
        <v>44</v>
      </c>
      <c r="C16" s="19" t="s">
        <v>5</v>
      </c>
      <c r="D16" s="37">
        <v>1992</v>
      </c>
      <c r="E16" s="58">
        <v>0</v>
      </c>
      <c r="F16" s="46">
        <v>2.06</v>
      </c>
      <c r="G16" s="58">
        <v>0</v>
      </c>
      <c r="H16" s="39">
        <v>36.7</v>
      </c>
    </row>
    <row r="17" spans="1:8" ht="15.75" customHeight="1" hidden="1">
      <c r="A17" s="44" t="s">
        <v>40</v>
      </c>
      <c r="B17" s="47" t="s">
        <v>46</v>
      </c>
      <c r="C17" s="19" t="s">
        <v>5</v>
      </c>
      <c r="D17" s="37">
        <v>2260</v>
      </c>
      <c r="E17" s="58">
        <v>0</v>
      </c>
      <c r="F17" s="46">
        <v>2.06</v>
      </c>
      <c r="G17" s="58">
        <v>0</v>
      </c>
      <c r="H17" s="39">
        <v>35.67</v>
      </c>
    </row>
    <row r="18" spans="1:8" ht="15.75" customHeight="1" hidden="1">
      <c r="A18" s="44" t="s">
        <v>45</v>
      </c>
      <c r="B18" s="47" t="s">
        <v>46</v>
      </c>
      <c r="C18" s="19" t="s">
        <v>5</v>
      </c>
      <c r="D18" s="37">
        <v>2260</v>
      </c>
      <c r="E18" s="58">
        <v>0</v>
      </c>
      <c r="F18" s="46">
        <v>2.06</v>
      </c>
      <c r="G18" s="58">
        <v>0</v>
      </c>
      <c r="H18" s="39">
        <v>44.37</v>
      </c>
    </row>
    <row r="19" spans="1:8" ht="15.75" customHeight="1" hidden="1">
      <c r="A19" s="44" t="s">
        <v>48</v>
      </c>
      <c r="B19" s="47" t="s">
        <v>54</v>
      </c>
      <c r="C19" s="19" t="s">
        <v>5</v>
      </c>
      <c r="D19" s="37">
        <v>2260</v>
      </c>
      <c r="E19" s="58">
        <v>0</v>
      </c>
      <c r="F19" s="46">
        <v>2.06</v>
      </c>
      <c r="G19" s="58">
        <v>0</v>
      </c>
      <c r="H19" s="39">
        <v>34.53</v>
      </c>
    </row>
    <row r="20" spans="1:8" ht="15.75" customHeight="1" hidden="1">
      <c r="A20" s="44" t="s">
        <v>53</v>
      </c>
      <c r="B20" s="47" t="s">
        <v>54</v>
      </c>
      <c r="C20" s="19" t="s">
        <v>5</v>
      </c>
      <c r="D20" s="37">
        <v>2260</v>
      </c>
      <c r="E20" s="58">
        <v>0</v>
      </c>
      <c r="F20" s="46">
        <v>2.06</v>
      </c>
      <c r="G20" s="58">
        <v>0</v>
      </c>
      <c r="H20" s="39">
        <v>29.83</v>
      </c>
    </row>
    <row r="21" spans="1:8" ht="15.75" customHeight="1" hidden="1">
      <c r="A21" s="44" t="s">
        <v>58</v>
      </c>
      <c r="B21" s="47" t="s">
        <v>22</v>
      </c>
      <c r="C21" s="19" t="s">
        <v>5</v>
      </c>
      <c r="D21" s="48">
        <v>2260</v>
      </c>
      <c r="E21" s="58">
        <v>0</v>
      </c>
      <c r="F21" s="49">
        <v>2.06</v>
      </c>
      <c r="G21" s="58">
        <v>0</v>
      </c>
      <c r="H21" s="49">
        <v>28.9</v>
      </c>
    </row>
    <row r="22" spans="1:8" ht="14.25" customHeight="1" hidden="1">
      <c r="A22" s="44" t="s">
        <v>65</v>
      </c>
      <c r="B22" s="47" t="s">
        <v>28</v>
      </c>
      <c r="C22" s="19" t="s">
        <v>69</v>
      </c>
      <c r="D22" s="48">
        <v>2260</v>
      </c>
      <c r="E22" s="58">
        <v>0</v>
      </c>
      <c r="F22" s="49">
        <v>2.06</v>
      </c>
      <c r="G22" s="58">
        <v>0</v>
      </c>
      <c r="H22" s="49">
        <v>28.93</v>
      </c>
    </row>
    <row r="23" spans="1:8" ht="16.5" customHeight="1" hidden="1">
      <c r="A23" s="180" t="s">
        <v>90</v>
      </c>
      <c r="B23" s="162" t="s">
        <v>28</v>
      </c>
      <c r="C23" s="19" t="s">
        <v>69</v>
      </c>
      <c r="D23" s="163">
        <v>2260</v>
      </c>
      <c r="E23" s="58">
        <v>0</v>
      </c>
      <c r="F23" s="166">
        <v>2.06</v>
      </c>
      <c r="G23" s="140">
        <v>0</v>
      </c>
      <c r="H23" s="166">
        <v>28.93</v>
      </c>
    </row>
    <row r="24" spans="1:8" ht="16.5" customHeight="1" hidden="1">
      <c r="A24" s="180" t="s">
        <v>91</v>
      </c>
      <c r="B24" s="162" t="s">
        <v>22</v>
      </c>
      <c r="C24" s="19" t="s">
        <v>5</v>
      </c>
      <c r="D24" s="163">
        <v>2260</v>
      </c>
      <c r="E24" s="58">
        <v>0</v>
      </c>
      <c r="F24" s="166">
        <v>2.06</v>
      </c>
      <c r="G24" s="140">
        <v>0</v>
      </c>
      <c r="H24" s="166">
        <v>2.89</v>
      </c>
    </row>
    <row r="25" spans="1:8" ht="16.5" customHeight="1" hidden="1">
      <c r="A25" s="180" t="s">
        <v>92</v>
      </c>
      <c r="B25" s="162" t="s">
        <v>22</v>
      </c>
      <c r="C25" s="19" t="s">
        <v>5</v>
      </c>
      <c r="D25" s="163">
        <v>2260</v>
      </c>
      <c r="E25" s="58">
        <v>0</v>
      </c>
      <c r="F25" s="166">
        <v>2.06</v>
      </c>
      <c r="G25" s="140">
        <v>0</v>
      </c>
      <c r="H25" s="166">
        <v>19.03</v>
      </c>
    </row>
    <row r="26" spans="1:8" ht="16.5" customHeight="1" hidden="1">
      <c r="A26" s="205" t="s">
        <v>118</v>
      </c>
      <c r="B26" s="162" t="s">
        <v>22</v>
      </c>
      <c r="C26" s="19" t="s">
        <v>5</v>
      </c>
      <c r="D26" s="163">
        <v>2260</v>
      </c>
      <c r="E26" s="58">
        <v>0</v>
      </c>
      <c r="F26" s="166">
        <v>2.06</v>
      </c>
      <c r="G26" s="140">
        <v>0</v>
      </c>
      <c r="H26" s="166">
        <v>12.85</v>
      </c>
    </row>
    <row r="27" spans="1:8" ht="16.5" customHeight="1" hidden="1">
      <c r="A27" s="205" t="s">
        <v>97</v>
      </c>
      <c r="B27" s="162" t="s">
        <v>22</v>
      </c>
      <c r="C27" s="19" t="s">
        <v>5</v>
      </c>
      <c r="D27" s="163">
        <v>2260</v>
      </c>
      <c r="E27" s="58">
        <v>0</v>
      </c>
      <c r="F27" s="166">
        <v>2.06</v>
      </c>
      <c r="G27" s="140">
        <v>0</v>
      </c>
      <c r="H27" s="166">
        <v>17.15</v>
      </c>
    </row>
    <row r="28" spans="1:8" ht="16.5" customHeight="1" hidden="1">
      <c r="A28" s="205" t="s">
        <v>130</v>
      </c>
      <c r="B28" s="162" t="s">
        <v>22</v>
      </c>
      <c r="C28" s="19" t="s">
        <v>5</v>
      </c>
      <c r="D28" s="163">
        <v>2260</v>
      </c>
      <c r="E28" s="58">
        <v>0</v>
      </c>
      <c r="F28" s="166">
        <v>2.06</v>
      </c>
      <c r="G28" s="140">
        <v>0</v>
      </c>
      <c r="H28" s="166">
        <v>25.2</v>
      </c>
    </row>
    <row r="29" spans="1:8" ht="16.5" customHeight="1" hidden="1">
      <c r="A29" s="205" t="s">
        <v>131</v>
      </c>
      <c r="B29" s="162" t="s">
        <v>22</v>
      </c>
      <c r="C29" s="19" t="s">
        <v>5</v>
      </c>
      <c r="D29" s="163">
        <v>2260</v>
      </c>
      <c r="E29" s="58">
        <v>0</v>
      </c>
      <c r="F29" s="166">
        <v>2.06</v>
      </c>
      <c r="G29" s="140">
        <v>0</v>
      </c>
      <c r="H29" s="166">
        <v>24.4</v>
      </c>
    </row>
    <row r="30" spans="1:8" ht="16.5" customHeight="1">
      <c r="A30" s="205" t="s">
        <v>141</v>
      </c>
      <c r="B30" s="162" t="s">
        <v>22</v>
      </c>
      <c r="C30" s="19" t="s">
        <v>5</v>
      </c>
      <c r="D30" s="163">
        <v>2260</v>
      </c>
      <c r="E30" s="58">
        <v>0</v>
      </c>
      <c r="F30" s="166">
        <v>2.06</v>
      </c>
      <c r="G30" s="140">
        <v>0</v>
      </c>
      <c r="H30" s="166">
        <v>25.93</v>
      </c>
    </row>
    <row r="31" spans="1:8" ht="16.5" customHeight="1">
      <c r="A31" s="205" t="s">
        <v>151</v>
      </c>
      <c r="B31" s="162" t="s">
        <v>28</v>
      </c>
      <c r="C31" s="19" t="s">
        <v>69</v>
      </c>
      <c r="D31" s="163">
        <v>2260</v>
      </c>
      <c r="E31" s="58">
        <v>0</v>
      </c>
      <c r="F31" s="166">
        <v>2.06</v>
      </c>
      <c r="G31" s="140">
        <v>0</v>
      </c>
      <c r="H31" s="166">
        <v>23.89</v>
      </c>
    </row>
    <row r="32" spans="1:8" ht="16.5" customHeight="1">
      <c r="A32" s="205" t="s">
        <v>154</v>
      </c>
      <c r="B32" s="162" t="s">
        <v>28</v>
      </c>
      <c r="C32" s="19" t="s">
        <v>69</v>
      </c>
      <c r="D32" s="163">
        <v>2260</v>
      </c>
      <c r="E32" s="58">
        <v>0</v>
      </c>
      <c r="F32" s="166">
        <v>2.06</v>
      </c>
      <c r="G32" s="140">
        <v>0</v>
      </c>
      <c r="H32" s="166">
        <v>19.08</v>
      </c>
    </row>
    <row r="33" spans="1:8" ht="16.5" customHeight="1">
      <c r="A33" s="205" t="s">
        <v>153</v>
      </c>
      <c r="B33" s="162" t="s">
        <v>28</v>
      </c>
      <c r="C33" s="19" t="s">
        <v>69</v>
      </c>
      <c r="D33" s="163">
        <v>2260</v>
      </c>
      <c r="E33" s="58">
        <v>0</v>
      </c>
      <c r="F33" s="166">
        <v>2.057</v>
      </c>
      <c r="G33" s="140">
        <v>0</v>
      </c>
      <c r="H33" s="166">
        <v>26.72</v>
      </c>
    </row>
    <row r="34" spans="1:8" ht="16.5" customHeight="1">
      <c r="A34" s="205" t="s">
        <v>159</v>
      </c>
      <c r="B34" s="162" t="s">
        <v>22</v>
      </c>
      <c r="C34" s="19" t="s">
        <v>5</v>
      </c>
      <c r="D34" s="163">
        <v>2260</v>
      </c>
      <c r="E34" s="58">
        <v>0</v>
      </c>
      <c r="F34" s="166">
        <f>SUM(F36:F37)</f>
        <v>2.057</v>
      </c>
      <c r="G34" s="140">
        <v>0</v>
      </c>
      <c r="H34" s="166">
        <f>SUM(H36:H37)</f>
        <v>24.28</v>
      </c>
    </row>
    <row r="35" spans="1:8" ht="6" customHeight="1">
      <c r="A35" s="40"/>
      <c r="B35" s="19"/>
      <c r="C35" s="19"/>
      <c r="D35" s="164"/>
      <c r="E35" s="19"/>
      <c r="F35" s="167"/>
      <c r="G35" s="167"/>
      <c r="H35" s="168"/>
    </row>
    <row r="36" spans="1:8" ht="15" customHeight="1">
      <c r="A36" s="6" t="s">
        <v>4</v>
      </c>
      <c r="B36" s="8" t="s">
        <v>78</v>
      </c>
      <c r="C36" s="7" t="s">
        <v>5</v>
      </c>
      <c r="D36" s="144">
        <v>1130</v>
      </c>
      <c r="E36" s="7" t="s">
        <v>63</v>
      </c>
      <c r="F36" s="142">
        <v>2.057</v>
      </c>
      <c r="G36" s="206">
        <v>120</v>
      </c>
      <c r="H36" s="142">
        <v>12.02</v>
      </c>
    </row>
    <row r="37" spans="1:8" ht="15" customHeight="1">
      <c r="A37" s="41" t="s">
        <v>6</v>
      </c>
      <c r="B37" s="18" t="s">
        <v>78</v>
      </c>
      <c r="C37" s="17" t="s">
        <v>5</v>
      </c>
      <c r="D37" s="165">
        <v>1130</v>
      </c>
      <c r="E37" s="17" t="s">
        <v>63</v>
      </c>
      <c r="F37" s="169">
        <v>0</v>
      </c>
      <c r="G37" s="207">
        <v>128</v>
      </c>
      <c r="H37" s="158">
        <v>12.26</v>
      </c>
    </row>
    <row r="38" spans="1:8" s="80" customFormat="1" ht="15" customHeight="1">
      <c r="A38" s="185" t="s">
        <v>104</v>
      </c>
      <c r="B38" s="82"/>
      <c r="C38" s="83"/>
      <c r="D38" s="84"/>
      <c r="E38" s="82"/>
      <c r="F38" s="12"/>
      <c r="H38" s="79"/>
    </row>
    <row r="39" spans="1:8" s="80" customFormat="1" ht="15" customHeight="1">
      <c r="A39" s="185" t="s">
        <v>105</v>
      </c>
      <c r="B39" s="82"/>
      <c r="C39" s="83"/>
      <c r="D39" s="84"/>
      <c r="E39" s="82"/>
      <c r="F39" s="12"/>
      <c r="H39" s="79"/>
    </row>
    <row r="40" spans="1:8" ht="45.75" customHeight="1">
      <c r="A40" s="182" t="s">
        <v>134</v>
      </c>
      <c r="B40" s="181"/>
      <c r="C40" s="181"/>
      <c r="D40" s="181"/>
      <c r="E40" s="181"/>
      <c r="F40" s="181"/>
      <c r="G40" s="181"/>
      <c r="H40" s="181"/>
    </row>
    <row r="41" spans="1:8" ht="64.5" customHeight="1">
      <c r="A41" s="3" t="s">
        <v>0</v>
      </c>
      <c r="B41" s="3" t="s">
        <v>20</v>
      </c>
      <c r="C41" s="3" t="s">
        <v>1</v>
      </c>
      <c r="D41" s="192" t="s">
        <v>110</v>
      </c>
      <c r="E41" s="5" t="s">
        <v>2</v>
      </c>
      <c r="F41" s="193" t="s">
        <v>111</v>
      </c>
      <c r="G41" s="4" t="s">
        <v>3</v>
      </c>
      <c r="H41" s="5" t="s">
        <v>51</v>
      </c>
    </row>
    <row r="42" spans="1:9" s="53" customFormat="1" ht="15.75" customHeight="1" hidden="1">
      <c r="A42" s="38" t="s">
        <v>31</v>
      </c>
      <c r="B42" s="55" t="s">
        <v>23</v>
      </c>
      <c r="C42" s="19" t="s">
        <v>19</v>
      </c>
      <c r="D42" s="48">
        <v>7300</v>
      </c>
      <c r="E42" s="58">
        <v>0</v>
      </c>
      <c r="F42" s="76">
        <v>5.87</v>
      </c>
      <c r="G42" s="58">
        <v>0</v>
      </c>
      <c r="H42" s="57">
        <v>248.18</v>
      </c>
      <c r="I42" s="9"/>
    </row>
    <row r="43" spans="1:9" s="53" customFormat="1" ht="15.75" customHeight="1" hidden="1">
      <c r="A43" s="44" t="s">
        <v>26</v>
      </c>
      <c r="B43" s="47" t="s">
        <v>30</v>
      </c>
      <c r="C43" s="19" t="s">
        <v>19</v>
      </c>
      <c r="D43" s="48">
        <v>7700</v>
      </c>
      <c r="E43" s="58">
        <v>0</v>
      </c>
      <c r="F43" s="65">
        <v>5.18</v>
      </c>
      <c r="G43" s="58">
        <v>0</v>
      </c>
      <c r="H43" s="57">
        <v>216.92</v>
      </c>
      <c r="I43" s="9"/>
    </row>
    <row r="44" spans="1:9" s="53" customFormat="1" ht="15.75" customHeight="1" hidden="1">
      <c r="A44" s="44" t="s">
        <v>27</v>
      </c>
      <c r="B44" s="47" t="s">
        <v>41</v>
      </c>
      <c r="C44" s="19" t="s">
        <v>19</v>
      </c>
      <c r="D44" s="48">
        <v>18580</v>
      </c>
      <c r="E44" s="58">
        <v>0</v>
      </c>
      <c r="F44" s="65">
        <v>11.14</v>
      </c>
      <c r="G44" s="58">
        <v>0</v>
      </c>
      <c r="H44" s="57">
        <v>376.14</v>
      </c>
      <c r="I44" s="9"/>
    </row>
    <row r="45" spans="1:9" s="53" customFormat="1" ht="15.75" customHeight="1" hidden="1">
      <c r="A45" s="44" t="s">
        <v>40</v>
      </c>
      <c r="B45" s="47" t="s">
        <v>47</v>
      </c>
      <c r="C45" s="19" t="s">
        <v>19</v>
      </c>
      <c r="D45" s="48">
        <v>18580</v>
      </c>
      <c r="E45" s="58">
        <v>0</v>
      </c>
      <c r="F45" s="65">
        <v>11.14</v>
      </c>
      <c r="G45" s="58">
        <v>0</v>
      </c>
      <c r="H45" s="57">
        <v>350.58</v>
      </c>
      <c r="I45" s="9"/>
    </row>
    <row r="46" spans="1:9" s="53" customFormat="1" ht="15.75" customHeight="1" hidden="1">
      <c r="A46" s="44" t="s">
        <v>45</v>
      </c>
      <c r="B46" s="47" t="s">
        <v>47</v>
      </c>
      <c r="C46" s="19" t="s">
        <v>19</v>
      </c>
      <c r="D46" s="48">
        <v>18580</v>
      </c>
      <c r="E46" s="58">
        <v>0</v>
      </c>
      <c r="F46" s="65">
        <v>11.14</v>
      </c>
      <c r="G46" s="58">
        <v>0</v>
      </c>
      <c r="H46" s="57">
        <v>505.07</v>
      </c>
      <c r="I46" s="9"/>
    </row>
    <row r="47" spans="1:9" s="53" customFormat="1" ht="15.75" customHeight="1" hidden="1">
      <c r="A47" s="44" t="s">
        <v>48</v>
      </c>
      <c r="B47" s="47" t="s">
        <v>55</v>
      </c>
      <c r="C47" s="19" t="s">
        <v>19</v>
      </c>
      <c r="D47" s="48">
        <v>18580</v>
      </c>
      <c r="E47" s="58">
        <v>0</v>
      </c>
      <c r="F47" s="65">
        <v>11.14</v>
      </c>
      <c r="G47" s="58">
        <v>0</v>
      </c>
      <c r="H47" s="57">
        <v>504.66</v>
      </c>
      <c r="I47" s="9"/>
    </row>
    <row r="48" spans="1:9" s="53" customFormat="1" ht="15.75" customHeight="1" hidden="1">
      <c r="A48" s="44" t="s">
        <v>53</v>
      </c>
      <c r="B48" s="47" t="s">
        <v>55</v>
      </c>
      <c r="C48" s="19" t="s">
        <v>19</v>
      </c>
      <c r="D48" s="48">
        <v>18580</v>
      </c>
      <c r="E48" s="58">
        <v>0</v>
      </c>
      <c r="F48" s="65">
        <v>11.14</v>
      </c>
      <c r="G48" s="58">
        <v>0</v>
      </c>
      <c r="H48" s="57">
        <v>364.82</v>
      </c>
      <c r="I48" s="9"/>
    </row>
    <row r="49" spans="1:9" s="53" customFormat="1" ht="14.25" customHeight="1" hidden="1">
      <c r="A49" s="44" t="s">
        <v>58</v>
      </c>
      <c r="B49" s="47" t="s">
        <v>47</v>
      </c>
      <c r="C49" s="19" t="s">
        <v>19</v>
      </c>
      <c r="D49" s="48">
        <v>18580</v>
      </c>
      <c r="E49" s="58">
        <v>0</v>
      </c>
      <c r="F49" s="50">
        <v>11.14</v>
      </c>
      <c r="G49" s="58">
        <v>0</v>
      </c>
      <c r="H49" s="52">
        <v>295.92</v>
      </c>
      <c r="I49" s="9"/>
    </row>
    <row r="50" spans="1:9" s="53" customFormat="1" ht="13.5" customHeight="1" hidden="1">
      <c r="A50" s="44" t="s">
        <v>65</v>
      </c>
      <c r="B50" s="47" t="s">
        <v>70</v>
      </c>
      <c r="C50" s="19" t="s">
        <v>68</v>
      </c>
      <c r="D50" s="48">
        <v>24380</v>
      </c>
      <c r="E50" s="58">
        <v>0</v>
      </c>
      <c r="F50" s="50">
        <v>14.24</v>
      </c>
      <c r="G50" s="58">
        <v>0</v>
      </c>
      <c r="H50" s="52">
        <v>537.05</v>
      </c>
      <c r="I50" s="9"/>
    </row>
    <row r="51" spans="1:9" s="53" customFormat="1" ht="15.75" customHeight="1" hidden="1">
      <c r="A51" s="180" t="s">
        <v>90</v>
      </c>
      <c r="B51" s="162" t="s">
        <v>70</v>
      </c>
      <c r="C51" s="19" t="s">
        <v>68</v>
      </c>
      <c r="D51" s="163">
        <v>24380</v>
      </c>
      <c r="E51" s="58">
        <v>0</v>
      </c>
      <c r="F51" s="153">
        <v>14.24</v>
      </c>
      <c r="G51" s="140">
        <v>0</v>
      </c>
      <c r="H51" s="171">
        <v>701.38</v>
      </c>
      <c r="I51" s="9"/>
    </row>
    <row r="52" spans="1:9" s="53" customFormat="1" ht="15.75" customHeight="1" hidden="1">
      <c r="A52" s="180" t="s">
        <v>91</v>
      </c>
      <c r="B52" s="162" t="s">
        <v>60</v>
      </c>
      <c r="C52" s="19" t="s">
        <v>19</v>
      </c>
      <c r="D52" s="163">
        <v>22630</v>
      </c>
      <c r="E52" s="58">
        <v>0</v>
      </c>
      <c r="F52" s="153">
        <v>12.06</v>
      </c>
      <c r="G52" s="140">
        <v>0</v>
      </c>
      <c r="H52" s="171">
        <v>674.81</v>
      </c>
      <c r="I52" s="9"/>
    </row>
    <row r="53" spans="1:9" s="53" customFormat="1" ht="15.75" customHeight="1" hidden="1">
      <c r="A53" s="180" t="s">
        <v>92</v>
      </c>
      <c r="B53" s="162" t="s">
        <v>60</v>
      </c>
      <c r="C53" s="19" t="s">
        <v>19</v>
      </c>
      <c r="D53" s="163">
        <v>22630</v>
      </c>
      <c r="E53" s="58">
        <v>0</v>
      </c>
      <c r="F53" s="153">
        <v>12.06</v>
      </c>
      <c r="G53" s="140"/>
      <c r="H53" s="171">
        <v>659.71</v>
      </c>
      <c r="I53" s="9"/>
    </row>
    <row r="54" spans="1:9" s="53" customFormat="1" ht="15.75" customHeight="1" hidden="1">
      <c r="A54" s="205" t="s">
        <v>118</v>
      </c>
      <c r="B54" s="162" t="s">
        <v>60</v>
      </c>
      <c r="C54" s="19" t="s">
        <v>17</v>
      </c>
      <c r="D54" s="163">
        <v>22630</v>
      </c>
      <c r="E54" s="58">
        <v>0</v>
      </c>
      <c r="F54" s="153">
        <v>12.37</v>
      </c>
      <c r="G54" s="140"/>
      <c r="H54" s="171">
        <v>669.91</v>
      </c>
      <c r="I54" s="9"/>
    </row>
    <row r="55" spans="1:9" s="53" customFormat="1" ht="15.75" customHeight="1" hidden="1">
      <c r="A55" s="205" t="s">
        <v>97</v>
      </c>
      <c r="B55" s="162" t="s">
        <v>60</v>
      </c>
      <c r="C55" s="19" t="s">
        <v>17</v>
      </c>
      <c r="D55" s="163">
        <v>22530</v>
      </c>
      <c r="E55" s="58">
        <v>0</v>
      </c>
      <c r="F55" s="153">
        <v>12.57</v>
      </c>
      <c r="G55" s="140">
        <v>0</v>
      </c>
      <c r="H55" s="171">
        <v>735.47</v>
      </c>
      <c r="I55" s="9"/>
    </row>
    <row r="56" spans="1:9" s="53" customFormat="1" ht="15.75" customHeight="1" hidden="1">
      <c r="A56" s="205" t="s">
        <v>129</v>
      </c>
      <c r="B56" s="162" t="s">
        <v>60</v>
      </c>
      <c r="C56" s="19" t="s">
        <v>17</v>
      </c>
      <c r="D56" s="163">
        <v>22530</v>
      </c>
      <c r="E56" s="58">
        <v>0</v>
      </c>
      <c r="F56" s="153">
        <v>12.33</v>
      </c>
      <c r="G56" s="140">
        <v>0</v>
      </c>
      <c r="H56" s="171">
        <v>625.71</v>
      </c>
      <c r="I56" s="9"/>
    </row>
    <row r="57" spans="1:9" s="53" customFormat="1" ht="15.75" customHeight="1" hidden="1">
      <c r="A57" s="205" t="s">
        <v>131</v>
      </c>
      <c r="B57" s="162" t="s">
        <v>60</v>
      </c>
      <c r="C57" s="19" t="s">
        <v>17</v>
      </c>
      <c r="D57" s="163">
        <v>22530</v>
      </c>
      <c r="E57" s="58">
        <v>0</v>
      </c>
      <c r="F57" s="153">
        <v>12.33</v>
      </c>
      <c r="G57" s="140">
        <v>0</v>
      </c>
      <c r="H57" s="171">
        <v>606.56</v>
      </c>
      <c r="I57" s="9"/>
    </row>
    <row r="58" spans="1:9" s="53" customFormat="1" ht="15.75" customHeight="1">
      <c r="A58" s="205" t="s">
        <v>147</v>
      </c>
      <c r="B58" s="162" t="s">
        <v>60</v>
      </c>
      <c r="C58" s="19" t="s">
        <v>17</v>
      </c>
      <c r="D58" s="163">
        <v>22530</v>
      </c>
      <c r="E58" s="58">
        <v>0</v>
      </c>
      <c r="F58" s="153">
        <v>12.33</v>
      </c>
      <c r="G58" s="140">
        <v>0</v>
      </c>
      <c r="H58" s="171">
        <v>738.39</v>
      </c>
      <c r="I58" s="9"/>
    </row>
    <row r="59" spans="1:9" s="53" customFormat="1" ht="15.75" customHeight="1">
      <c r="A59" s="205" t="s">
        <v>142</v>
      </c>
      <c r="B59" s="162" t="s">
        <v>70</v>
      </c>
      <c r="C59" s="19" t="s">
        <v>68</v>
      </c>
      <c r="D59" s="163">
        <v>22530</v>
      </c>
      <c r="E59" s="58">
        <v>0</v>
      </c>
      <c r="F59" s="153">
        <v>12.33</v>
      </c>
      <c r="G59" s="140">
        <v>0</v>
      </c>
      <c r="H59" s="171">
        <v>701.6950999999999</v>
      </c>
      <c r="I59" s="9"/>
    </row>
    <row r="60" spans="1:9" s="53" customFormat="1" ht="15.75" customHeight="1">
      <c r="A60" s="205" t="s">
        <v>150</v>
      </c>
      <c r="B60" s="162" t="s">
        <v>70</v>
      </c>
      <c r="C60" s="19" t="s">
        <v>68</v>
      </c>
      <c r="D60" s="163">
        <v>22630</v>
      </c>
      <c r="E60" s="58">
        <v>0</v>
      </c>
      <c r="F60" s="153">
        <v>12.33</v>
      </c>
      <c r="G60" s="140">
        <v>0</v>
      </c>
      <c r="H60" s="171">
        <v>701.48</v>
      </c>
      <c r="I60" s="9"/>
    </row>
    <row r="61" spans="1:9" s="53" customFormat="1" ht="15.75" customHeight="1">
      <c r="A61" s="205" t="s">
        <v>153</v>
      </c>
      <c r="B61" s="162" t="s">
        <v>161</v>
      </c>
      <c r="C61" s="19" t="s">
        <v>68</v>
      </c>
      <c r="D61" s="163">
        <v>26630</v>
      </c>
      <c r="E61" s="58">
        <v>0</v>
      </c>
      <c r="F61" s="153">
        <v>25.596999999999998</v>
      </c>
      <c r="G61" s="140">
        <v>0</v>
      </c>
      <c r="H61" s="171">
        <v>774.4874000000001</v>
      </c>
      <c r="I61" s="9"/>
    </row>
    <row r="62" spans="1:9" s="53" customFormat="1" ht="15.75" customHeight="1">
      <c r="A62" s="205" t="s">
        <v>159</v>
      </c>
      <c r="B62" s="162" t="s">
        <v>155</v>
      </c>
      <c r="C62" s="19" t="s">
        <v>19</v>
      </c>
      <c r="D62" s="163">
        <f>SUM(D64:D76)</f>
        <v>26630</v>
      </c>
      <c r="E62" s="58">
        <v>0</v>
      </c>
      <c r="F62" s="153">
        <f>SUM(F64:F76)</f>
        <v>25.596999999999998</v>
      </c>
      <c r="G62" s="140">
        <v>0</v>
      </c>
      <c r="H62" s="171">
        <f>SUM(H64:H76)</f>
        <v>753.06645</v>
      </c>
      <c r="I62" s="9"/>
    </row>
    <row r="63" spans="1:8" ht="9.75" customHeight="1">
      <c r="A63" s="6"/>
      <c r="B63" s="8"/>
      <c r="C63" s="7"/>
      <c r="D63" s="170"/>
      <c r="E63" s="7"/>
      <c r="F63" s="172"/>
      <c r="G63" s="173"/>
      <c r="H63" s="171"/>
    </row>
    <row r="64" spans="1:9" s="80" customFormat="1" ht="15.75" customHeight="1">
      <c r="A64" s="6" t="s">
        <v>24</v>
      </c>
      <c r="B64" s="8" t="s">
        <v>79</v>
      </c>
      <c r="C64" s="7" t="s">
        <v>25</v>
      </c>
      <c r="D64" s="144">
        <v>600</v>
      </c>
      <c r="E64" s="7" t="s">
        <v>63</v>
      </c>
      <c r="F64" s="145">
        <v>0.82</v>
      </c>
      <c r="G64" s="174">
        <v>300</v>
      </c>
      <c r="H64" s="147">
        <v>5.97</v>
      </c>
      <c r="I64" s="79"/>
    </row>
    <row r="65" spans="1:9" s="90" customFormat="1" ht="34.5" customHeight="1">
      <c r="A65" s="87" t="s">
        <v>88</v>
      </c>
      <c r="B65" s="103" t="s">
        <v>80</v>
      </c>
      <c r="C65" s="101" t="s">
        <v>12</v>
      </c>
      <c r="D65" s="148">
        <v>10000</v>
      </c>
      <c r="E65" s="102" t="s">
        <v>64</v>
      </c>
      <c r="F65" s="149">
        <v>6.19</v>
      </c>
      <c r="G65" s="175">
        <v>365</v>
      </c>
      <c r="H65" s="151">
        <v>364.96</v>
      </c>
      <c r="I65" s="89"/>
    </row>
    <row r="66" spans="1:9" s="90" customFormat="1" ht="34.5" customHeight="1">
      <c r="A66" s="106" t="s">
        <v>89</v>
      </c>
      <c r="B66" s="103" t="s">
        <v>81</v>
      </c>
      <c r="C66" s="103" t="s">
        <v>7</v>
      </c>
      <c r="D66" s="148">
        <v>3000</v>
      </c>
      <c r="E66" s="102" t="s">
        <v>64</v>
      </c>
      <c r="F66" s="149">
        <v>1.65</v>
      </c>
      <c r="G66" s="176">
        <v>365</v>
      </c>
      <c r="H66" s="149">
        <v>111.332</v>
      </c>
      <c r="I66" s="89"/>
    </row>
    <row r="67" spans="1:256" s="105" customFormat="1" ht="34.5" customHeight="1">
      <c r="A67" s="106" t="s">
        <v>156</v>
      </c>
      <c r="B67" s="103" t="s">
        <v>157</v>
      </c>
      <c r="C67" s="103" t="s">
        <v>12</v>
      </c>
      <c r="D67" s="148">
        <v>4000</v>
      </c>
      <c r="E67" s="102" t="s">
        <v>64</v>
      </c>
      <c r="F67" s="149">
        <v>13.27</v>
      </c>
      <c r="G67" s="176">
        <v>358</v>
      </c>
      <c r="H67" s="149">
        <v>143.095</v>
      </c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  <c r="IR67" s="104"/>
      <c r="IS67" s="104"/>
      <c r="IT67" s="104"/>
      <c r="IU67" s="104"/>
      <c r="IV67" s="104"/>
    </row>
    <row r="68" spans="1:9" s="80" customFormat="1" ht="15.75" customHeight="1">
      <c r="A68" s="6" t="s">
        <v>74</v>
      </c>
      <c r="B68" s="8" t="s">
        <v>80</v>
      </c>
      <c r="C68" s="8" t="s">
        <v>12</v>
      </c>
      <c r="D68" s="144">
        <v>400</v>
      </c>
      <c r="E68" s="88" t="s">
        <v>64</v>
      </c>
      <c r="F68" s="145">
        <v>0.32</v>
      </c>
      <c r="G68" s="174">
        <v>365</v>
      </c>
      <c r="H68" s="147">
        <v>14.6</v>
      </c>
      <c r="I68" s="79"/>
    </row>
    <row r="69" spans="1:9" s="80" customFormat="1" ht="15.75" customHeight="1">
      <c r="A69" s="6" t="s">
        <v>121</v>
      </c>
      <c r="B69" s="8" t="s">
        <v>82</v>
      </c>
      <c r="C69" s="8" t="s">
        <v>12</v>
      </c>
      <c r="D69" s="144">
        <v>1200</v>
      </c>
      <c r="E69" s="88" t="s">
        <v>64</v>
      </c>
      <c r="F69" s="145">
        <v>0.18</v>
      </c>
      <c r="G69" s="174">
        <v>365</v>
      </c>
      <c r="H69" s="147">
        <v>35.722</v>
      </c>
      <c r="I69" s="79"/>
    </row>
    <row r="70" spans="1:9" s="80" customFormat="1" ht="15.75" customHeight="1">
      <c r="A70" s="6" t="s">
        <v>122</v>
      </c>
      <c r="B70" s="8" t="s">
        <v>83</v>
      </c>
      <c r="C70" s="8" t="s">
        <v>12</v>
      </c>
      <c r="D70" s="144">
        <v>1000</v>
      </c>
      <c r="E70" s="88" t="s">
        <v>64</v>
      </c>
      <c r="F70" s="145">
        <v>0.36</v>
      </c>
      <c r="G70" s="174">
        <v>365</v>
      </c>
      <c r="H70" s="147">
        <v>9.499</v>
      </c>
      <c r="I70" s="79"/>
    </row>
    <row r="71" spans="1:9" s="80" customFormat="1" ht="15.75" customHeight="1">
      <c r="A71" s="6" t="s">
        <v>123</v>
      </c>
      <c r="B71" s="8" t="s">
        <v>84</v>
      </c>
      <c r="C71" s="8" t="s">
        <v>12</v>
      </c>
      <c r="D71" s="144">
        <v>1200</v>
      </c>
      <c r="E71" s="88" t="s">
        <v>64</v>
      </c>
      <c r="F71" s="145">
        <v>0.16</v>
      </c>
      <c r="G71" s="174">
        <v>365</v>
      </c>
      <c r="H71" s="147">
        <v>21.004</v>
      </c>
      <c r="I71" s="79"/>
    </row>
    <row r="72" spans="1:9" s="80" customFormat="1" ht="15.75" customHeight="1">
      <c r="A72" s="6" t="s">
        <v>124</v>
      </c>
      <c r="B72" s="8" t="s">
        <v>85</v>
      </c>
      <c r="C72" s="8" t="s">
        <v>12</v>
      </c>
      <c r="D72" s="144">
        <v>4000</v>
      </c>
      <c r="E72" s="88" t="s">
        <v>64</v>
      </c>
      <c r="F72" s="145">
        <v>0.29</v>
      </c>
      <c r="G72" s="174">
        <v>354</v>
      </c>
      <c r="H72" s="147">
        <v>14.822</v>
      </c>
      <c r="I72" s="79"/>
    </row>
    <row r="73" spans="1:9" s="80" customFormat="1" ht="15.75" customHeight="1">
      <c r="A73" s="6" t="s">
        <v>125</v>
      </c>
      <c r="B73" s="8" t="s">
        <v>85</v>
      </c>
      <c r="C73" s="7" t="s">
        <v>7</v>
      </c>
      <c r="D73" s="144">
        <v>180</v>
      </c>
      <c r="E73" s="88" t="s">
        <v>64</v>
      </c>
      <c r="F73" s="145">
        <v>0.077</v>
      </c>
      <c r="G73" s="174">
        <v>20</v>
      </c>
      <c r="H73" s="145">
        <v>0.26</v>
      </c>
      <c r="I73" s="79"/>
    </row>
    <row r="74" spans="1:256" s="79" customFormat="1" ht="15.75" customHeight="1">
      <c r="A74" s="6" t="s">
        <v>71</v>
      </c>
      <c r="B74" s="8" t="s">
        <v>80</v>
      </c>
      <c r="C74" s="8" t="s">
        <v>12</v>
      </c>
      <c r="D74" s="144">
        <v>750</v>
      </c>
      <c r="E74" s="88" t="s">
        <v>64</v>
      </c>
      <c r="F74" s="145">
        <v>1.65</v>
      </c>
      <c r="G74" s="174">
        <v>365</v>
      </c>
      <c r="H74" s="145">
        <v>27.331</v>
      </c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pans="1:9" s="80" customFormat="1" ht="15.75" customHeight="1">
      <c r="A75" s="6" t="s">
        <v>119</v>
      </c>
      <c r="B75" s="8" t="s">
        <v>86</v>
      </c>
      <c r="C75" s="8" t="s">
        <v>12</v>
      </c>
      <c r="D75" s="144">
        <v>100</v>
      </c>
      <c r="E75" s="92" t="s">
        <v>59</v>
      </c>
      <c r="F75" s="145">
        <v>0.32</v>
      </c>
      <c r="G75" s="174">
        <v>365</v>
      </c>
      <c r="H75" s="147">
        <v>1.89989</v>
      </c>
      <c r="I75" s="79"/>
    </row>
    <row r="76" spans="1:9" s="80" customFormat="1" ht="15.75" customHeight="1">
      <c r="A76" s="191" t="s">
        <v>120</v>
      </c>
      <c r="B76" s="18" t="s">
        <v>87</v>
      </c>
      <c r="C76" s="18" t="s">
        <v>12</v>
      </c>
      <c r="D76" s="165">
        <v>200</v>
      </c>
      <c r="E76" s="93" t="s">
        <v>59</v>
      </c>
      <c r="F76" s="177">
        <v>0.31</v>
      </c>
      <c r="G76" s="178">
        <v>365</v>
      </c>
      <c r="H76" s="179">
        <v>2.57156</v>
      </c>
      <c r="I76" s="79"/>
    </row>
    <row r="77" spans="1:8" s="80" customFormat="1" ht="15" customHeight="1">
      <c r="A77" s="185" t="s">
        <v>103</v>
      </c>
      <c r="B77" s="82"/>
      <c r="C77" s="83"/>
      <c r="D77" s="84"/>
      <c r="E77" s="82"/>
      <c r="F77" s="12"/>
      <c r="H77" s="79"/>
    </row>
    <row r="78" spans="1:8" s="80" customFormat="1" ht="15" customHeight="1">
      <c r="A78" s="185" t="s">
        <v>105</v>
      </c>
      <c r="B78" s="82"/>
      <c r="C78" s="83"/>
      <c r="D78" s="84"/>
      <c r="E78" s="82"/>
      <c r="F78" s="12"/>
      <c r="H78" s="79"/>
    </row>
    <row r="79" spans="1:8" s="80" customFormat="1" ht="15" customHeight="1">
      <c r="A79" s="185" t="s">
        <v>127</v>
      </c>
      <c r="B79" s="82"/>
      <c r="C79" s="83"/>
      <c r="D79" s="84"/>
      <c r="E79" s="82"/>
      <c r="F79" s="12"/>
      <c r="H79" s="79"/>
    </row>
    <row r="80" spans="1:8" s="80" customFormat="1" ht="15" customHeight="1">
      <c r="A80" s="185" t="s">
        <v>146</v>
      </c>
      <c r="B80" s="82"/>
      <c r="C80" s="83"/>
      <c r="D80" s="84"/>
      <c r="E80" s="82"/>
      <c r="F80" s="12"/>
      <c r="H80" s="79"/>
    </row>
    <row r="81" spans="1:8" s="80" customFormat="1" ht="15" customHeight="1">
      <c r="A81" s="185" t="s">
        <v>162</v>
      </c>
      <c r="B81" s="82"/>
      <c r="C81" s="83"/>
      <c r="D81" s="84"/>
      <c r="E81" s="82"/>
      <c r="F81" s="12"/>
      <c r="H81" s="79"/>
    </row>
    <row r="82" spans="1:8" ht="57.75" customHeight="1">
      <c r="A82" s="182" t="s">
        <v>135</v>
      </c>
      <c r="B82" s="181"/>
      <c r="C82" s="181"/>
      <c r="D82" s="181"/>
      <c r="E82" s="181"/>
      <c r="F82" s="181"/>
      <c r="G82" s="181"/>
      <c r="H82" s="181"/>
    </row>
    <row r="83" spans="1:8" ht="65.25" customHeight="1">
      <c r="A83" s="3" t="s">
        <v>0</v>
      </c>
      <c r="B83" s="3" t="s">
        <v>20</v>
      </c>
      <c r="C83" s="3" t="s">
        <v>1</v>
      </c>
      <c r="D83" s="192" t="s">
        <v>110</v>
      </c>
      <c r="E83" s="5" t="s">
        <v>2</v>
      </c>
      <c r="F83" s="193" t="s">
        <v>111</v>
      </c>
      <c r="G83" s="4" t="s">
        <v>3</v>
      </c>
      <c r="H83" s="5" t="s">
        <v>51</v>
      </c>
    </row>
    <row r="84" spans="1:9" s="53" customFormat="1" ht="15.75" customHeight="1" hidden="1">
      <c r="A84" s="38" t="s">
        <v>31</v>
      </c>
      <c r="B84" s="55" t="s">
        <v>21</v>
      </c>
      <c r="C84" s="19" t="s">
        <v>12</v>
      </c>
      <c r="D84" s="50">
        <v>2000</v>
      </c>
      <c r="E84" s="58">
        <v>0</v>
      </c>
      <c r="F84" s="76">
        <v>2</v>
      </c>
      <c r="G84" s="58">
        <v>0</v>
      </c>
      <c r="H84" s="77">
        <v>0</v>
      </c>
      <c r="I84" s="9"/>
    </row>
    <row r="85" spans="1:9" s="53" customFormat="1" ht="15.75" customHeight="1" hidden="1">
      <c r="A85" s="44" t="s">
        <v>26</v>
      </c>
      <c r="B85" s="47" t="s">
        <v>28</v>
      </c>
      <c r="C85" s="19" t="s">
        <v>12</v>
      </c>
      <c r="D85" s="50">
        <v>2600</v>
      </c>
      <c r="E85" s="58">
        <v>0</v>
      </c>
      <c r="F85" s="65">
        <v>2.4</v>
      </c>
      <c r="G85" s="58">
        <v>0</v>
      </c>
      <c r="H85" s="49">
        <v>0.07</v>
      </c>
      <c r="I85" s="9"/>
    </row>
    <row r="86" spans="1:9" s="53" customFormat="1" ht="15.75" customHeight="1" hidden="1">
      <c r="A86" s="44" t="s">
        <v>27</v>
      </c>
      <c r="B86" s="47" t="s">
        <v>42</v>
      </c>
      <c r="C86" s="19" t="s">
        <v>12</v>
      </c>
      <c r="D86" s="50">
        <v>2300</v>
      </c>
      <c r="E86" s="58">
        <v>0</v>
      </c>
      <c r="F86" s="65">
        <v>2.46</v>
      </c>
      <c r="G86" s="58">
        <v>0</v>
      </c>
      <c r="H86" s="49">
        <v>40.3</v>
      </c>
      <c r="I86" s="9"/>
    </row>
    <row r="87" spans="1:9" s="53" customFormat="1" ht="15.75" customHeight="1" hidden="1">
      <c r="A87" s="44" t="s">
        <v>40</v>
      </c>
      <c r="B87" s="47" t="s">
        <v>42</v>
      </c>
      <c r="C87" s="19" t="s">
        <v>12</v>
      </c>
      <c r="D87" s="50">
        <v>2300</v>
      </c>
      <c r="E87" s="58">
        <v>0</v>
      </c>
      <c r="F87" s="65">
        <v>2.46</v>
      </c>
      <c r="G87" s="58">
        <v>0</v>
      </c>
      <c r="H87" s="49">
        <v>44.29</v>
      </c>
      <c r="I87" s="9"/>
    </row>
    <row r="88" spans="1:9" s="53" customFormat="1" ht="15.75" customHeight="1" hidden="1">
      <c r="A88" s="44" t="s">
        <v>45</v>
      </c>
      <c r="B88" s="47" t="s">
        <v>42</v>
      </c>
      <c r="C88" s="19" t="s">
        <v>19</v>
      </c>
      <c r="D88" s="50">
        <v>2300</v>
      </c>
      <c r="E88" s="58">
        <v>0</v>
      </c>
      <c r="F88" s="65">
        <v>2.67</v>
      </c>
      <c r="G88" s="58">
        <v>0</v>
      </c>
      <c r="H88" s="49">
        <v>26.98</v>
      </c>
      <c r="I88" s="9"/>
    </row>
    <row r="89" spans="1:9" s="53" customFormat="1" ht="15.75" customHeight="1" hidden="1">
      <c r="A89" s="44" t="s">
        <v>48</v>
      </c>
      <c r="B89" s="47" t="s">
        <v>42</v>
      </c>
      <c r="C89" s="19" t="s">
        <v>19</v>
      </c>
      <c r="D89" s="50">
        <v>2300</v>
      </c>
      <c r="E89" s="58">
        <v>0</v>
      </c>
      <c r="F89" s="65">
        <v>2.67</v>
      </c>
      <c r="G89" s="58">
        <v>0</v>
      </c>
      <c r="H89" s="49">
        <v>19.25</v>
      </c>
      <c r="I89" s="9"/>
    </row>
    <row r="90" spans="1:9" s="53" customFormat="1" ht="15.75" customHeight="1" hidden="1">
      <c r="A90" s="44" t="s">
        <v>53</v>
      </c>
      <c r="B90" s="47" t="s">
        <v>42</v>
      </c>
      <c r="C90" s="19" t="s">
        <v>19</v>
      </c>
      <c r="D90" s="50">
        <v>2300</v>
      </c>
      <c r="E90" s="58">
        <v>0</v>
      </c>
      <c r="F90" s="65">
        <v>2.67</v>
      </c>
      <c r="G90" s="58">
        <v>0</v>
      </c>
      <c r="H90" s="49">
        <v>38.4</v>
      </c>
      <c r="I90" s="9"/>
    </row>
    <row r="91" spans="1:9" s="53" customFormat="1" ht="15.75" customHeight="1" hidden="1">
      <c r="A91" s="44" t="s">
        <v>58</v>
      </c>
      <c r="B91" s="47" t="s">
        <v>22</v>
      </c>
      <c r="C91" s="19" t="s">
        <v>19</v>
      </c>
      <c r="D91" s="50">
        <v>2300</v>
      </c>
      <c r="E91" s="58">
        <v>0</v>
      </c>
      <c r="F91" s="49">
        <v>2.67</v>
      </c>
      <c r="G91" s="58">
        <v>0</v>
      </c>
      <c r="H91" s="49">
        <v>28.1</v>
      </c>
      <c r="I91" s="9"/>
    </row>
    <row r="92" spans="1:9" s="53" customFormat="1" ht="16.5" customHeight="1" hidden="1">
      <c r="A92" s="44" t="s">
        <v>65</v>
      </c>
      <c r="B92" s="47" t="s">
        <v>28</v>
      </c>
      <c r="C92" s="19" t="s">
        <v>68</v>
      </c>
      <c r="D92" s="50">
        <v>2300</v>
      </c>
      <c r="E92" s="58">
        <v>0</v>
      </c>
      <c r="F92" s="49">
        <v>2.67</v>
      </c>
      <c r="G92" s="58">
        <v>0</v>
      </c>
      <c r="H92" s="49">
        <v>22.63</v>
      </c>
      <c r="I92" s="9"/>
    </row>
    <row r="93" spans="1:9" s="53" customFormat="1" ht="16.5" customHeight="1" hidden="1">
      <c r="A93" s="180" t="s">
        <v>90</v>
      </c>
      <c r="B93" s="162" t="s">
        <v>28</v>
      </c>
      <c r="C93" s="19" t="s">
        <v>68</v>
      </c>
      <c r="D93" s="153">
        <v>2300</v>
      </c>
      <c r="E93" s="58">
        <v>0</v>
      </c>
      <c r="F93" s="166">
        <v>2.67</v>
      </c>
      <c r="G93" s="140">
        <v>0</v>
      </c>
      <c r="H93" s="166">
        <v>22.08</v>
      </c>
      <c r="I93" s="9"/>
    </row>
    <row r="94" spans="1:9" s="53" customFormat="1" ht="16.5" customHeight="1" hidden="1">
      <c r="A94" s="180" t="s">
        <v>91</v>
      </c>
      <c r="B94" s="162" t="s">
        <v>22</v>
      </c>
      <c r="C94" s="19" t="s">
        <v>19</v>
      </c>
      <c r="D94" s="153">
        <v>2300</v>
      </c>
      <c r="E94" s="58">
        <v>0</v>
      </c>
      <c r="F94" s="153">
        <v>2.67</v>
      </c>
      <c r="G94" s="140">
        <v>0</v>
      </c>
      <c r="H94" s="171">
        <v>11.77</v>
      </c>
      <c r="I94" s="9"/>
    </row>
    <row r="95" spans="1:9" s="53" customFormat="1" ht="16.5" customHeight="1" hidden="1">
      <c r="A95" s="180" t="s">
        <v>92</v>
      </c>
      <c r="B95" s="162" t="s">
        <v>22</v>
      </c>
      <c r="C95" s="19" t="s">
        <v>19</v>
      </c>
      <c r="D95" s="153">
        <v>2480</v>
      </c>
      <c r="E95" s="58">
        <v>0</v>
      </c>
      <c r="F95" s="153">
        <v>2.67</v>
      </c>
      <c r="G95" s="140">
        <v>0</v>
      </c>
      <c r="H95" s="171">
        <v>21.44</v>
      </c>
      <c r="I95" s="9"/>
    </row>
    <row r="96" spans="1:9" s="53" customFormat="1" ht="16.5" customHeight="1" hidden="1">
      <c r="A96" s="205" t="s">
        <v>118</v>
      </c>
      <c r="B96" s="162" t="s">
        <v>22</v>
      </c>
      <c r="C96" s="19" t="s">
        <v>17</v>
      </c>
      <c r="D96" s="153">
        <v>2480</v>
      </c>
      <c r="E96" s="58">
        <v>0</v>
      </c>
      <c r="F96" s="153">
        <v>2.67</v>
      </c>
      <c r="G96" s="140">
        <v>0</v>
      </c>
      <c r="H96" s="171">
        <v>13.42</v>
      </c>
      <c r="I96" s="9"/>
    </row>
    <row r="97" spans="1:9" s="53" customFormat="1" ht="16.5" customHeight="1" hidden="1">
      <c r="A97" s="205" t="s">
        <v>97</v>
      </c>
      <c r="B97" s="162" t="s">
        <v>22</v>
      </c>
      <c r="C97" s="19" t="s">
        <v>17</v>
      </c>
      <c r="D97" s="153">
        <v>2480</v>
      </c>
      <c r="E97" s="58">
        <v>0</v>
      </c>
      <c r="F97" s="153">
        <v>2.67</v>
      </c>
      <c r="G97" s="140">
        <v>0</v>
      </c>
      <c r="H97" s="171">
        <v>9.24</v>
      </c>
      <c r="I97" s="9"/>
    </row>
    <row r="98" spans="1:9" s="53" customFormat="1" ht="16.5" customHeight="1" hidden="1">
      <c r="A98" s="205" t="s">
        <v>129</v>
      </c>
      <c r="B98" s="162" t="s">
        <v>22</v>
      </c>
      <c r="C98" s="19" t="s">
        <v>17</v>
      </c>
      <c r="D98" s="153">
        <v>2480</v>
      </c>
      <c r="E98" s="58">
        <v>0</v>
      </c>
      <c r="F98" s="153">
        <v>2.67</v>
      </c>
      <c r="G98" s="140">
        <v>0</v>
      </c>
      <c r="H98" s="171">
        <v>7.39</v>
      </c>
      <c r="I98" s="9"/>
    </row>
    <row r="99" spans="1:9" s="53" customFormat="1" ht="16.5" customHeight="1" hidden="1">
      <c r="A99" s="205" t="s">
        <v>131</v>
      </c>
      <c r="B99" s="162" t="s">
        <v>22</v>
      </c>
      <c r="C99" s="19" t="s">
        <v>17</v>
      </c>
      <c r="D99" s="153">
        <v>2480</v>
      </c>
      <c r="E99" s="58">
        <v>0</v>
      </c>
      <c r="F99" s="153">
        <v>2.67</v>
      </c>
      <c r="G99" s="140">
        <v>0</v>
      </c>
      <c r="H99" s="171">
        <v>2.84</v>
      </c>
      <c r="I99" s="9"/>
    </row>
    <row r="100" spans="1:9" s="53" customFormat="1" ht="16.5" customHeight="1">
      <c r="A100" s="205" t="s">
        <v>147</v>
      </c>
      <c r="B100" s="162" t="s">
        <v>22</v>
      </c>
      <c r="C100" s="19" t="s">
        <v>17</v>
      </c>
      <c r="D100" s="153">
        <v>4480</v>
      </c>
      <c r="E100" s="58">
        <v>0</v>
      </c>
      <c r="F100" s="153">
        <v>5.77</v>
      </c>
      <c r="G100" s="140">
        <v>0</v>
      </c>
      <c r="H100" s="171">
        <v>12.64</v>
      </c>
      <c r="I100" s="9"/>
    </row>
    <row r="101" spans="1:9" s="53" customFormat="1" ht="16.5" customHeight="1">
      <c r="A101" s="205" t="s">
        <v>142</v>
      </c>
      <c r="B101" s="162" t="s">
        <v>28</v>
      </c>
      <c r="C101" s="19" t="s">
        <v>68</v>
      </c>
      <c r="D101" s="153">
        <v>4480</v>
      </c>
      <c r="E101" s="58">
        <v>0</v>
      </c>
      <c r="F101" s="153">
        <v>5.77</v>
      </c>
      <c r="G101" s="140">
        <v>0</v>
      </c>
      <c r="H101" s="171">
        <v>36.84</v>
      </c>
      <c r="I101" s="9"/>
    </row>
    <row r="102" spans="1:9" s="53" customFormat="1" ht="16.5" customHeight="1">
      <c r="A102" s="205" t="s">
        <v>150</v>
      </c>
      <c r="B102" s="162" t="s">
        <v>28</v>
      </c>
      <c r="C102" s="19" t="s">
        <v>68</v>
      </c>
      <c r="D102" s="153">
        <v>4480</v>
      </c>
      <c r="E102" s="58">
        <v>0</v>
      </c>
      <c r="F102" s="153">
        <v>5.77</v>
      </c>
      <c r="G102" s="140">
        <v>0</v>
      </c>
      <c r="H102" s="171">
        <v>46.14</v>
      </c>
      <c r="I102" s="9"/>
    </row>
    <row r="103" spans="1:9" s="53" customFormat="1" ht="16.5" customHeight="1">
      <c r="A103" s="205" t="s">
        <v>153</v>
      </c>
      <c r="B103" s="162" t="s">
        <v>28</v>
      </c>
      <c r="C103" s="19" t="s">
        <v>68</v>
      </c>
      <c r="D103" s="153">
        <v>4480</v>
      </c>
      <c r="E103" s="58">
        <v>0</v>
      </c>
      <c r="F103" s="153">
        <v>5.77</v>
      </c>
      <c r="G103" s="140">
        <v>0</v>
      </c>
      <c r="H103" s="171">
        <v>79.19999999999999</v>
      </c>
      <c r="I103" s="9"/>
    </row>
    <row r="104" spans="1:9" s="53" customFormat="1" ht="16.5" customHeight="1">
      <c r="A104" s="205" t="s">
        <v>159</v>
      </c>
      <c r="B104" s="162" t="s">
        <v>22</v>
      </c>
      <c r="C104" s="19" t="s">
        <v>19</v>
      </c>
      <c r="D104" s="153">
        <f>SUM(D106:D107)</f>
        <v>4480</v>
      </c>
      <c r="E104" s="58">
        <v>0</v>
      </c>
      <c r="F104" s="153">
        <f>SUM(F106:F108)</f>
        <v>5.77</v>
      </c>
      <c r="G104" s="140">
        <v>0</v>
      </c>
      <c r="H104" s="171">
        <f>SUM(H106:H108)</f>
        <v>48.11000000000001</v>
      </c>
      <c r="I104" s="9"/>
    </row>
    <row r="105" spans="1:8" ht="6.75" customHeight="1">
      <c r="A105" s="6"/>
      <c r="B105" s="189"/>
      <c r="C105" s="7"/>
      <c r="D105" s="187"/>
      <c r="E105" s="7"/>
      <c r="F105" s="167"/>
      <c r="G105" s="173"/>
      <c r="H105" s="168"/>
    </row>
    <row r="106" spans="1:8" ht="16.5" customHeight="1">
      <c r="A106" s="6" t="s">
        <v>32</v>
      </c>
      <c r="B106" s="189" t="s">
        <v>137</v>
      </c>
      <c r="C106" s="8" t="s">
        <v>12</v>
      </c>
      <c r="D106" s="153">
        <v>4000</v>
      </c>
      <c r="E106" s="43" t="s">
        <v>37</v>
      </c>
      <c r="F106" s="142">
        <v>5.04</v>
      </c>
      <c r="G106" s="188">
        <v>365</v>
      </c>
      <c r="H106" s="142">
        <v>44.21</v>
      </c>
    </row>
    <row r="107" spans="1:8" ht="16.5" customHeight="1">
      <c r="A107" s="190" t="s">
        <v>126</v>
      </c>
      <c r="B107" s="255" t="s">
        <v>109</v>
      </c>
      <c r="C107" s="257" t="s">
        <v>11</v>
      </c>
      <c r="D107" s="259">
        <v>480</v>
      </c>
      <c r="E107" s="260" t="s">
        <v>63</v>
      </c>
      <c r="F107" s="249">
        <v>0.73</v>
      </c>
      <c r="G107" s="188">
        <v>98</v>
      </c>
      <c r="H107" s="142">
        <v>2.38</v>
      </c>
    </row>
    <row r="108" spans="1:8" ht="16.5" customHeight="1">
      <c r="A108" s="191" t="s">
        <v>112</v>
      </c>
      <c r="B108" s="256"/>
      <c r="C108" s="258"/>
      <c r="D108" s="250"/>
      <c r="E108" s="261"/>
      <c r="F108" s="250"/>
      <c r="G108" s="169">
        <v>53</v>
      </c>
      <c r="H108" s="158">
        <v>1.52</v>
      </c>
    </row>
    <row r="109" spans="1:9" ht="16.5" customHeight="1">
      <c r="A109" s="186" t="s">
        <v>106</v>
      </c>
      <c r="B109" s="15"/>
      <c r="C109" s="13"/>
      <c r="D109" s="14"/>
      <c r="E109" s="15"/>
      <c r="F109" s="12"/>
      <c r="H109" s="1"/>
      <c r="I109" s="2"/>
    </row>
    <row r="110" spans="1:9" ht="16.5" customHeight="1">
      <c r="A110" s="186" t="s">
        <v>107</v>
      </c>
      <c r="B110" s="15"/>
      <c r="C110" s="13"/>
      <c r="D110" s="14"/>
      <c r="E110" s="15"/>
      <c r="F110" s="12"/>
      <c r="H110" s="1"/>
      <c r="I110" s="2"/>
    </row>
    <row r="111" spans="1:9" ht="16.5" customHeight="1">
      <c r="A111" s="208"/>
      <c r="B111" s="15"/>
      <c r="C111" s="13"/>
      <c r="D111" s="16"/>
      <c r="E111" s="15"/>
      <c r="F111" s="12"/>
      <c r="H111" s="1"/>
      <c r="I111" s="2"/>
    </row>
    <row r="112" spans="1:9" ht="16.5" customHeight="1" hidden="1">
      <c r="A112" s="10" t="s">
        <v>77</v>
      </c>
      <c r="B112" s="15"/>
      <c r="C112" s="13"/>
      <c r="D112" s="14"/>
      <c r="E112" s="15"/>
      <c r="F112" s="12"/>
      <c r="H112" s="1"/>
      <c r="I112" s="2"/>
    </row>
    <row r="113" spans="1:8" ht="57" customHeight="1">
      <c r="A113" s="182" t="s">
        <v>136</v>
      </c>
      <c r="B113" s="181"/>
      <c r="C113" s="181"/>
      <c r="D113" s="181"/>
      <c r="E113" s="181"/>
      <c r="F113" s="181"/>
      <c r="G113" s="181"/>
      <c r="H113" s="181"/>
    </row>
    <row r="114" spans="1:8" ht="65.25" customHeight="1">
      <c r="A114" s="3" t="s">
        <v>0</v>
      </c>
      <c r="B114" s="3" t="s">
        <v>20</v>
      </c>
      <c r="C114" s="3" t="s">
        <v>1</v>
      </c>
      <c r="D114" s="192" t="s">
        <v>110</v>
      </c>
      <c r="E114" s="5" t="s">
        <v>2</v>
      </c>
      <c r="F114" s="193" t="s">
        <v>111</v>
      </c>
      <c r="G114" s="4" t="s">
        <v>3</v>
      </c>
      <c r="H114" s="5" t="s">
        <v>51</v>
      </c>
    </row>
    <row r="115" spans="1:9" s="53" customFormat="1" ht="15.75" customHeight="1" hidden="1">
      <c r="A115" s="38" t="s">
        <v>31</v>
      </c>
      <c r="B115" s="55" t="s">
        <v>21</v>
      </c>
      <c r="C115" s="51" t="s">
        <v>7</v>
      </c>
      <c r="D115" s="50">
        <v>500</v>
      </c>
      <c r="E115" s="58">
        <v>0</v>
      </c>
      <c r="F115" s="65">
        <v>2.3</v>
      </c>
      <c r="G115" s="58">
        <v>0</v>
      </c>
      <c r="H115" s="57">
        <v>2.25</v>
      </c>
      <c r="I115" s="9"/>
    </row>
    <row r="116" spans="1:9" s="53" customFormat="1" ht="15.75" customHeight="1" hidden="1">
      <c r="A116" s="44" t="s">
        <v>26</v>
      </c>
      <c r="B116" s="47" t="s">
        <v>30</v>
      </c>
      <c r="C116" s="51" t="s">
        <v>7</v>
      </c>
      <c r="D116" s="50">
        <v>1500</v>
      </c>
      <c r="E116" s="58">
        <v>0</v>
      </c>
      <c r="F116" s="65">
        <v>2.91</v>
      </c>
      <c r="G116" s="58">
        <v>0</v>
      </c>
      <c r="H116" s="57">
        <v>33.6</v>
      </c>
      <c r="I116" s="9"/>
    </row>
    <row r="117" spans="1:9" s="53" customFormat="1" ht="14.25" customHeight="1" hidden="1">
      <c r="A117" s="44" t="s">
        <v>27</v>
      </c>
      <c r="B117" s="47" t="s">
        <v>43</v>
      </c>
      <c r="C117" s="51" t="s">
        <v>7</v>
      </c>
      <c r="D117" s="50">
        <v>2500</v>
      </c>
      <c r="E117" s="58">
        <v>0</v>
      </c>
      <c r="F117" s="65">
        <v>4.11</v>
      </c>
      <c r="G117" s="58">
        <v>0</v>
      </c>
      <c r="H117" s="57">
        <v>43.55</v>
      </c>
      <c r="I117" s="9"/>
    </row>
    <row r="118" spans="1:9" s="80" customFormat="1" ht="13.5" customHeight="1" hidden="1">
      <c r="A118" s="94" t="s">
        <v>40</v>
      </c>
      <c r="B118" s="95" t="s">
        <v>43</v>
      </c>
      <c r="C118" s="8" t="s">
        <v>7</v>
      </c>
      <c r="D118" s="96">
        <v>2500</v>
      </c>
      <c r="E118" s="81">
        <v>0</v>
      </c>
      <c r="F118" s="86">
        <v>4.52</v>
      </c>
      <c r="G118" s="81">
        <v>0</v>
      </c>
      <c r="H118" s="78">
        <v>47.07</v>
      </c>
      <c r="I118" s="79"/>
    </row>
    <row r="119" spans="1:9" s="80" customFormat="1" ht="13.5" customHeight="1" hidden="1">
      <c r="A119" s="94" t="s">
        <v>45</v>
      </c>
      <c r="B119" s="95" t="s">
        <v>43</v>
      </c>
      <c r="C119" s="8" t="s">
        <v>7</v>
      </c>
      <c r="D119" s="96">
        <v>2500</v>
      </c>
      <c r="E119" s="81">
        <v>0</v>
      </c>
      <c r="F119" s="86">
        <v>4.52</v>
      </c>
      <c r="G119" s="81">
        <v>0</v>
      </c>
      <c r="H119" s="78">
        <v>42.32</v>
      </c>
      <c r="I119" s="79"/>
    </row>
    <row r="120" spans="1:9" s="80" customFormat="1" ht="13.5" customHeight="1" hidden="1">
      <c r="A120" s="94" t="s">
        <v>48</v>
      </c>
      <c r="B120" s="95" t="s">
        <v>56</v>
      </c>
      <c r="C120" s="8" t="s">
        <v>7</v>
      </c>
      <c r="D120" s="96">
        <v>2500</v>
      </c>
      <c r="E120" s="81">
        <v>0</v>
      </c>
      <c r="F120" s="86">
        <v>4.52</v>
      </c>
      <c r="G120" s="81">
        <v>0</v>
      </c>
      <c r="H120" s="78">
        <v>44.94</v>
      </c>
      <c r="I120" s="79"/>
    </row>
    <row r="121" spans="1:9" s="80" customFormat="1" ht="13.5" customHeight="1" hidden="1">
      <c r="A121" s="94" t="s">
        <v>53</v>
      </c>
      <c r="B121" s="95" t="s">
        <v>56</v>
      </c>
      <c r="C121" s="8" t="s">
        <v>7</v>
      </c>
      <c r="D121" s="96">
        <v>2500</v>
      </c>
      <c r="E121" s="81">
        <v>0</v>
      </c>
      <c r="F121" s="86">
        <v>4.52</v>
      </c>
      <c r="G121" s="81">
        <v>0</v>
      </c>
      <c r="H121" s="78">
        <v>47.64</v>
      </c>
      <c r="I121" s="79"/>
    </row>
    <row r="122" spans="1:9" s="80" customFormat="1" ht="15.75" customHeight="1" hidden="1">
      <c r="A122" s="94" t="s">
        <v>58</v>
      </c>
      <c r="B122" s="95" t="s">
        <v>39</v>
      </c>
      <c r="C122" s="8" t="s">
        <v>7</v>
      </c>
      <c r="D122" s="96">
        <v>2500</v>
      </c>
      <c r="E122" s="81">
        <v>0</v>
      </c>
      <c r="F122" s="96">
        <v>4.52</v>
      </c>
      <c r="G122" s="81">
        <v>0</v>
      </c>
      <c r="H122" s="97">
        <v>44.88</v>
      </c>
      <c r="I122" s="79"/>
    </row>
    <row r="123" spans="1:9" s="80" customFormat="1" ht="16.5" customHeight="1" hidden="1">
      <c r="A123" s="94" t="s">
        <v>65</v>
      </c>
      <c r="B123" s="95" t="s">
        <v>66</v>
      </c>
      <c r="C123" s="8" t="s">
        <v>67</v>
      </c>
      <c r="D123" s="96">
        <v>3450</v>
      </c>
      <c r="E123" s="81">
        <v>0</v>
      </c>
      <c r="F123" s="96">
        <v>9.36</v>
      </c>
      <c r="G123" s="81">
        <v>0</v>
      </c>
      <c r="H123" s="97">
        <v>47.13</v>
      </c>
      <c r="I123" s="79"/>
    </row>
    <row r="124" spans="1:9" s="80" customFormat="1" ht="16.5" customHeight="1" hidden="1">
      <c r="A124" s="180" t="s">
        <v>90</v>
      </c>
      <c r="B124" s="194" t="s">
        <v>66</v>
      </c>
      <c r="C124" s="8" t="s">
        <v>67</v>
      </c>
      <c r="D124" s="196">
        <v>3450</v>
      </c>
      <c r="E124" s="81">
        <v>0</v>
      </c>
      <c r="F124" s="196">
        <v>9.36</v>
      </c>
      <c r="G124" s="174">
        <v>0</v>
      </c>
      <c r="H124" s="198">
        <v>75.58</v>
      </c>
      <c r="I124" s="79"/>
    </row>
    <row r="125" spans="1:9" s="80" customFormat="1" ht="16.5" customHeight="1" hidden="1">
      <c r="A125" s="180" t="s">
        <v>91</v>
      </c>
      <c r="B125" s="194" t="s">
        <v>62</v>
      </c>
      <c r="C125" s="8" t="s">
        <v>7</v>
      </c>
      <c r="D125" s="196">
        <v>3450</v>
      </c>
      <c r="E125" s="81">
        <v>0</v>
      </c>
      <c r="F125" s="196">
        <v>9.04</v>
      </c>
      <c r="G125" s="174">
        <v>0</v>
      </c>
      <c r="H125" s="198">
        <v>65.9</v>
      </c>
      <c r="I125" s="79"/>
    </row>
    <row r="126" spans="1:9" s="80" customFormat="1" ht="16.5" customHeight="1" hidden="1">
      <c r="A126" s="180" t="s">
        <v>92</v>
      </c>
      <c r="B126" s="194" t="s">
        <v>62</v>
      </c>
      <c r="C126" s="8" t="s">
        <v>7</v>
      </c>
      <c r="D126" s="196">
        <v>3450</v>
      </c>
      <c r="E126" s="81">
        <v>0</v>
      </c>
      <c r="F126" s="196">
        <v>9.04</v>
      </c>
      <c r="G126" s="174">
        <v>0</v>
      </c>
      <c r="H126" s="198">
        <v>74.28</v>
      </c>
      <c r="I126" s="79"/>
    </row>
    <row r="127" spans="1:9" s="80" customFormat="1" ht="15" customHeight="1" hidden="1">
      <c r="A127" s="205" t="s">
        <v>118</v>
      </c>
      <c r="B127" s="194" t="s">
        <v>62</v>
      </c>
      <c r="C127" s="8" t="s">
        <v>7</v>
      </c>
      <c r="D127" s="196">
        <v>3450</v>
      </c>
      <c r="E127" s="81">
        <v>0</v>
      </c>
      <c r="F127" s="196">
        <v>9.04</v>
      </c>
      <c r="G127" s="174">
        <v>0</v>
      </c>
      <c r="H127" s="198">
        <v>86.87</v>
      </c>
      <c r="I127" s="79"/>
    </row>
    <row r="128" spans="1:9" s="80" customFormat="1" ht="15" customHeight="1" hidden="1">
      <c r="A128" s="205" t="s">
        <v>97</v>
      </c>
      <c r="B128" s="194" t="s">
        <v>62</v>
      </c>
      <c r="C128" s="8" t="s">
        <v>7</v>
      </c>
      <c r="D128" s="196">
        <v>3450</v>
      </c>
      <c r="E128" s="81">
        <v>0</v>
      </c>
      <c r="F128" s="196">
        <v>9.04</v>
      </c>
      <c r="G128" s="174">
        <v>0</v>
      </c>
      <c r="H128" s="198">
        <v>94.76</v>
      </c>
      <c r="I128" s="79"/>
    </row>
    <row r="129" spans="1:9" s="80" customFormat="1" ht="15" customHeight="1" hidden="1">
      <c r="A129" s="205" t="s">
        <v>129</v>
      </c>
      <c r="B129" s="194" t="s">
        <v>62</v>
      </c>
      <c r="C129" s="8" t="s">
        <v>7</v>
      </c>
      <c r="D129" s="196">
        <v>3450</v>
      </c>
      <c r="E129" s="81">
        <v>0</v>
      </c>
      <c r="F129" s="196">
        <v>9.04</v>
      </c>
      <c r="G129" s="174">
        <v>0</v>
      </c>
      <c r="H129" s="198">
        <v>76.87</v>
      </c>
      <c r="I129" s="79"/>
    </row>
    <row r="130" spans="1:9" s="80" customFormat="1" ht="15" customHeight="1" hidden="1">
      <c r="A130" s="205" t="s">
        <v>131</v>
      </c>
      <c r="B130" s="194" t="s">
        <v>62</v>
      </c>
      <c r="C130" s="8" t="s">
        <v>7</v>
      </c>
      <c r="D130" s="196">
        <v>3450</v>
      </c>
      <c r="E130" s="81">
        <v>0</v>
      </c>
      <c r="F130" s="196">
        <v>9.04</v>
      </c>
      <c r="G130" s="174">
        <v>0</v>
      </c>
      <c r="H130" s="198">
        <v>86.18</v>
      </c>
      <c r="I130" s="79"/>
    </row>
    <row r="131" spans="1:9" s="80" customFormat="1" ht="15" customHeight="1">
      <c r="A131" s="205" t="s">
        <v>147</v>
      </c>
      <c r="B131" s="194" t="s">
        <v>62</v>
      </c>
      <c r="C131" s="8" t="s">
        <v>7</v>
      </c>
      <c r="D131" s="196">
        <v>3450</v>
      </c>
      <c r="E131" s="81">
        <v>0</v>
      </c>
      <c r="F131" s="196">
        <v>9.04</v>
      </c>
      <c r="G131" s="174">
        <v>0</v>
      </c>
      <c r="H131" s="198">
        <v>89.72</v>
      </c>
      <c r="I131" s="79"/>
    </row>
    <row r="132" spans="1:9" s="80" customFormat="1" ht="15" customHeight="1">
      <c r="A132" s="205" t="s">
        <v>142</v>
      </c>
      <c r="B132" s="194" t="s">
        <v>66</v>
      </c>
      <c r="C132" s="8" t="s">
        <v>67</v>
      </c>
      <c r="D132" s="196">
        <v>3450</v>
      </c>
      <c r="E132" s="81">
        <v>0</v>
      </c>
      <c r="F132" s="196">
        <v>9.04</v>
      </c>
      <c r="G132" s="174">
        <v>0</v>
      </c>
      <c r="H132" s="198">
        <v>92.44</v>
      </c>
      <c r="I132" s="79"/>
    </row>
    <row r="133" spans="1:9" s="80" customFormat="1" ht="15" customHeight="1">
      <c r="A133" s="205" t="s">
        <v>150</v>
      </c>
      <c r="B133" s="194" t="s">
        <v>66</v>
      </c>
      <c r="C133" s="8" t="s">
        <v>67</v>
      </c>
      <c r="D133" s="196">
        <v>3450</v>
      </c>
      <c r="E133" s="81">
        <v>0</v>
      </c>
      <c r="F133" s="196">
        <v>9.04</v>
      </c>
      <c r="G133" s="174">
        <v>0</v>
      </c>
      <c r="H133" s="198">
        <v>88.01</v>
      </c>
      <c r="I133" s="79"/>
    </row>
    <row r="134" spans="1:9" s="80" customFormat="1" ht="15" customHeight="1">
      <c r="A134" s="205" t="s">
        <v>153</v>
      </c>
      <c r="B134" s="194" t="s">
        <v>66</v>
      </c>
      <c r="C134" s="8" t="s">
        <v>67</v>
      </c>
      <c r="D134" s="196">
        <v>4500</v>
      </c>
      <c r="E134" s="81">
        <v>0</v>
      </c>
      <c r="F134" s="196">
        <v>9.04</v>
      </c>
      <c r="G134" s="174">
        <v>0</v>
      </c>
      <c r="H134" s="198">
        <v>95.96</v>
      </c>
      <c r="I134" s="79"/>
    </row>
    <row r="135" spans="1:9" s="80" customFormat="1" ht="15" customHeight="1">
      <c r="A135" s="205" t="s">
        <v>159</v>
      </c>
      <c r="B135" s="194" t="s">
        <v>62</v>
      </c>
      <c r="C135" s="8" t="s">
        <v>7</v>
      </c>
      <c r="D135" s="196">
        <f>SUM(D137:D142)</f>
        <v>4750</v>
      </c>
      <c r="E135" s="81">
        <v>0</v>
      </c>
      <c r="F135" s="196">
        <f>SUM(F137:F142)</f>
        <v>9.04</v>
      </c>
      <c r="G135" s="174">
        <v>0</v>
      </c>
      <c r="H135" s="198">
        <f>SUM(H137:H142)</f>
        <v>84.6</v>
      </c>
      <c r="I135" s="79"/>
    </row>
    <row r="136" spans="1:8" s="1" customFormat="1" ht="5.25" customHeight="1">
      <c r="A136" s="6"/>
      <c r="B136" s="189"/>
      <c r="C136" s="7"/>
      <c r="D136" s="187"/>
      <c r="E136" s="7"/>
      <c r="F136" s="172"/>
      <c r="G136" s="173"/>
      <c r="H136" s="199"/>
    </row>
    <row r="137" spans="1:8" s="79" customFormat="1" ht="15" customHeight="1">
      <c r="A137" s="190" t="s">
        <v>116</v>
      </c>
      <c r="B137" s="189" t="s">
        <v>108</v>
      </c>
      <c r="C137" s="8" t="s">
        <v>7</v>
      </c>
      <c r="D137" s="196">
        <v>500</v>
      </c>
      <c r="E137" s="42" t="s">
        <v>18</v>
      </c>
      <c r="F137" s="200">
        <v>0.69</v>
      </c>
      <c r="G137" s="251">
        <v>341</v>
      </c>
      <c r="H137" s="253">
        <v>19.14</v>
      </c>
    </row>
    <row r="138" spans="1:8" s="79" customFormat="1" ht="15" customHeight="1">
      <c r="A138" s="6" t="s">
        <v>57</v>
      </c>
      <c r="B138" s="189" t="s">
        <v>113</v>
      </c>
      <c r="C138" s="8" t="s">
        <v>7</v>
      </c>
      <c r="D138" s="196">
        <v>1000</v>
      </c>
      <c r="E138" s="42" t="s">
        <v>18</v>
      </c>
      <c r="F138" s="200">
        <v>0.56</v>
      </c>
      <c r="G138" s="252"/>
      <c r="H138" s="254"/>
    </row>
    <row r="139" spans="1:8" s="79" customFormat="1" ht="15" customHeight="1">
      <c r="A139" s="6" t="s">
        <v>34</v>
      </c>
      <c r="B139" s="189" t="s">
        <v>113</v>
      </c>
      <c r="C139" s="8" t="s">
        <v>7</v>
      </c>
      <c r="D139" s="196">
        <v>1000</v>
      </c>
      <c r="E139" s="43" t="s">
        <v>18</v>
      </c>
      <c r="F139" s="200">
        <v>1.2</v>
      </c>
      <c r="G139" s="201">
        <v>341</v>
      </c>
      <c r="H139" s="147">
        <v>17.51</v>
      </c>
    </row>
    <row r="140" spans="1:8" s="79" customFormat="1" ht="15" customHeight="1">
      <c r="A140" s="6" t="s">
        <v>33</v>
      </c>
      <c r="B140" s="189" t="s">
        <v>113</v>
      </c>
      <c r="C140" s="8" t="s">
        <v>7</v>
      </c>
      <c r="D140" s="196">
        <v>500</v>
      </c>
      <c r="E140" s="43" t="s">
        <v>18</v>
      </c>
      <c r="F140" s="200">
        <v>1.02</v>
      </c>
      <c r="G140" s="201">
        <v>334</v>
      </c>
      <c r="H140" s="147">
        <v>8.61</v>
      </c>
    </row>
    <row r="141" spans="1:8" s="79" customFormat="1" ht="15" customHeight="1">
      <c r="A141" s="6" t="s">
        <v>35</v>
      </c>
      <c r="B141" s="189" t="s">
        <v>114</v>
      </c>
      <c r="C141" s="8" t="s">
        <v>7</v>
      </c>
      <c r="D141" s="196">
        <v>250</v>
      </c>
      <c r="E141" s="43" t="s">
        <v>18</v>
      </c>
      <c r="F141" s="200">
        <v>1.05</v>
      </c>
      <c r="G141" s="201">
        <v>341</v>
      </c>
      <c r="H141" s="147">
        <v>6.19</v>
      </c>
    </row>
    <row r="142" spans="1:8" s="79" customFormat="1" ht="15" customHeight="1">
      <c r="A142" s="41" t="s">
        <v>61</v>
      </c>
      <c r="B142" s="195" t="s">
        <v>115</v>
      </c>
      <c r="C142" s="18" t="s">
        <v>7</v>
      </c>
      <c r="D142" s="197">
        <v>1500</v>
      </c>
      <c r="E142" s="100" t="s">
        <v>75</v>
      </c>
      <c r="F142" s="202">
        <v>4.52</v>
      </c>
      <c r="G142" s="203">
        <v>351</v>
      </c>
      <c r="H142" s="179">
        <v>33.15</v>
      </c>
    </row>
    <row r="143" spans="1:9" ht="16.5" customHeight="1">
      <c r="A143" s="186" t="s">
        <v>106</v>
      </c>
      <c r="B143" s="15"/>
      <c r="C143" s="13"/>
      <c r="D143" s="14"/>
      <c r="E143" s="15"/>
      <c r="F143" s="12"/>
      <c r="H143" s="1"/>
      <c r="I143" s="2"/>
    </row>
    <row r="144" spans="1:9" ht="16.5">
      <c r="A144" s="186" t="s">
        <v>107</v>
      </c>
      <c r="B144" s="15"/>
      <c r="C144" s="13"/>
      <c r="D144" s="14"/>
      <c r="E144" s="15"/>
      <c r="F144" s="12"/>
      <c r="H144" s="1"/>
      <c r="I144" s="2"/>
    </row>
    <row r="145" spans="1:9" ht="16.5" customHeight="1">
      <c r="A145" s="186" t="s">
        <v>128</v>
      </c>
      <c r="B145" s="15"/>
      <c r="C145" s="13"/>
      <c r="D145" s="14"/>
      <c r="E145" s="15"/>
      <c r="F145" s="12"/>
      <c r="H145" s="1"/>
      <c r="I145" s="2"/>
    </row>
  </sheetData>
  <sheetProtection/>
  <mergeCells count="7">
    <mergeCell ref="F107:F108"/>
    <mergeCell ref="G137:G138"/>
    <mergeCell ref="H137:H138"/>
    <mergeCell ref="B107:B108"/>
    <mergeCell ref="C107:C108"/>
    <mergeCell ref="D107:D108"/>
    <mergeCell ref="E107:E108"/>
  </mergeCells>
  <printOptions horizontalCentered="1"/>
  <pageMargins left="1.141732283464567" right="0.6299212598425197" top="0.7874015748031497" bottom="0.5905511811023623" header="0.5118110236220472" footer="0.5118110236220472"/>
  <pageSetup horizontalDpi="600" verticalDpi="600" orientation="landscape" paperSize="9" scale="97" r:id="rId2"/>
  <rowBreaks count="4" manualBreakCount="4">
    <brk id="11" max="255" man="1"/>
    <brk id="39" max="255" man="1"/>
    <brk id="81" max="255" man="1"/>
    <brk id="112" max="7" man="1"/>
  </rowBreaks>
  <ignoredErrors>
    <ignoredError sqref="B135 B104 B34 B21:B24 B49:B52 B91:B94 B122:B1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A120180</dc:creator>
  <cp:keywords/>
  <dc:description/>
  <cp:lastModifiedBy>胡開祥</cp:lastModifiedBy>
  <cp:lastPrinted>2023-06-14T02:02:16Z</cp:lastPrinted>
  <dcterms:created xsi:type="dcterms:W3CDTF">2003-06-25T03:53:47Z</dcterms:created>
  <dcterms:modified xsi:type="dcterms:W3CDTF">2023-06-14T02:02:26Z</dcterms:modified>
  <cp:category/>
  <cp:version/>
  <cp:contentType/>
  <cp:contentStatus/>
</cp:coreProperties>
</file>