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285" windowWidth="15930" windowHeight="10710" tabRatio="692" activeTab="0"/>
  </bookViews>
  <sheets>
    <sheet name="現有" sheetId="1" r:id="rId1"/>
    <sheet name="新北" sheetId="2" r:id="rId2"/>
    <sheet name="台北" sheetId="3" r:id="rId3"/>
    <sheet name="桃園" sheetId="4" r:id="rId4"/>
    <sheet name="台中" sheetId="5" r:id="rId5"/>
    <sheet name="台南" sheetId="6" r:id="rId6"/>
    <sheet name="高雄" sheetId="7" r:id="rId7"/>
    <sheet name="宜蘭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台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4">'台中'!$A$1:$F$42</definedName>
    <definedName name="_xlnm.Print_Area" localSheetId="2">'台北'!$A$1:$F$37</definedName>
    <definedName name="_xlnm.Print_Area" localSheetId="15">'台東'!$A$1:$F$73</definedName>
    <definedName name="_xlnm.Print_Area" localSheetId="5">'台南'!$A$1:$F$41</definedName>
    <definedName name="_xlnm.Print_Area" localSheetId="18">'竹市'!$A$1:$F$37</definedName>
    <definedName name="_xlnm.Print_Area" localSheetId="7">'宜蘭'!$A$1:$F$61</definedName>
    <definedName name="_xlnm.Print_Area" localSheetId="16">'花蓮'!$A$1:$F$53</definedName>
    <definedName name="_xlnm.Print_Area" localSheetId="11">'南投'!$A$1:$F$37</definedName>
    <definedName name="_xlnm.Print_Area" localSheetId="14">'屏東'!$A$1:$F$59</definedName>
    <definedName name="_xlnm.Print_Area" localSheetId="9">'苗栗'!$A$1:$F$45</definedName>
    <definedName name="_xlnm.Print_Area" localSheetId="3">'桃園'!$A$1:$F$56</definedName>
    <definedName name="_xlnm.Print_Area" localSheetId="6">'高雄'!$A$1:$F$38</definedName>
    <definedName name="_xlnm.Print_Area" localSheetId="17">'基市'!$A$1:$F$37</definedName>
    <definedName name="_xlnm.Print_Area" localSheetId="0">'現有'!$A$1:$G$59</definedName>
    <definedName name="_xlnm.Print_Area" localSheetId="12">'雲林'!$A$1:$F$41</definedName>
    <definedName name="_xlnm.Print_Area" localSheetId="1">'新北'!$A$1:$F$61</definedName>
    <definedName name="_xlnm.Print_Area" localSheetId="8">'新竹'!$A$1:$F$43</definedName>
    <definedName name="_xlnm.Print_Area" localSheetId="19">'嘉市'!$A$1:$F$38</definedName>
    <definedName name="_xlnm.Print_Area" localSheetId="13">'嘉義'!$A$1:$F$39</definedName>
    <definedName name="_xlnm.Print_Area" localSheetId="10">'彰化'!$A$1:$F$37</definedName>
  </definedNames>
  <calcPr fullCalcOnLoad="1"/>
</workbook>
</file>

<file path=xl/sharedStrings.xml><?xml version="1.0" encoding="utf-8"?>
<sst xmlns="http://schemas.openxmlformats.org/spreadsheetml/2006/main" count="1695" uniqueCount="301">
  <si>
    <t>年 底 別  及</t>
  </si>
  <si>
    <t>堤   防</t>
  </si>
  <si>
    <t>護   岸</t>
  </si>
  <si>
    <t>縣   巿   別</t>
  </si>
  <si>
    <t>(公尺)</t>
  </si>
  <si>
    <t>排  序</t>
  </si>
  <si>
    <t>八 十 一 年 底</t>
  </si>
  <si>
    <t>八 十 二 年 底</t>
  </si>
  <si>
    <t>八 十 三 年 底</t>
  </si>
  <si>
    <t>八 十 四 年 底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</si>
  <si>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</si>
  <si>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</si>
  <si>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</si>
  <si>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</si>
  <si>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</si>
  <si>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</si>
  <si>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</si>
  <si>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</si>
  <si>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</si>
  <si>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</si>
  <si>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</si>
  <si>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</si>
  <si>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</si>
  <si>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</si>
  <si>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</si>
  <si>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</si>
  <si>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</si>
  <si>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年底別及</t>
  </si>
  <si>
    <t>(公里)</t>
  </si>
  <si>
    <t>淡水河</t>
  </si>
  <si>
    <t>雙溪</t>
  </si>
  <si>
    <t>磺溪</t>
  </si>
  <si>
    <t>員潭溪</t>
  </si>
  <si>
    <t>小坑溪</t>
  </si>
  <si>
    <t>石門溪</t>
  </si>
  <si>
    <t>老梅溪</t>
  </si>
  <si>
    <t>大屯溪</t>
  </si>
  <si>
    <t>寶斗溪</t>
  </si>
  <si>
    <t>林口溪</t>
  </si>
  <si>
    <t>北港溪</t>
  </si>
  <si>
    <t xml:space="preserve">      ... </t>
  </si>
  <si>
    <t>蘭陽溪</t>
  </si>
  <si>
    <t>南澳溪</t>
  </si>
  <si>
    <t>新城溪</t>
  </si>
  <si>
    <t>得子口溪</t>
  </si>
  <si>
    <t>東澳溪</t>
  </si>
  <si>
    <t>南崁溪</t>
  </si>
  <si>
    <t>老街溪</t>
  </si>
  <si>
    <t>社子溪</t>
  </si>
  <si>
    <t>富林溪</t>
  </si>
  <si>
    <t>大堀溪</t>
  </si>
  <si>
    <t>觀音溪</t>
  </si>
  <si>
    <t>頭前溪</t>
  </si>
  <si>
    <t>鳳山溪</t>
  </si>
  <si>
    <t>新豐溪</t>
  </si>
  <si>
    <t>後龍溪</t>
  </si>
  <si>
    <t>大安溪</t>
  </si>
  <si>
    <t>中港溪</t>
  </si>
  <si>
    <t>苑裡溪</t>
  </si>
  <si>
    <t>房裡溪</t>
  </si>
  <si>
    <t>大甲溪</t>
  </si>
  <si>
    <t>烏溪</t>
  </si>
  <si>
    <t>濁水溪</t>
  </si>
  <si>
    <t>新虎尾溪</t>
  </si>
  <si>
    <t>朴子溪</t>
  </si>
  <si>
    <t>八掌溪</t>
  </si>
  <si>
    <t>急水溪</t>
  </si>
  <si>
    <t>曾文溪</t>
  </si>
  <si>
    <t>鹽水溪</t>
  </si>
  <si>
    <t>二仁溪</t>
  </si>
  <si>
    <t>高屏溪</t>
  </si>
  <si>
    <t>阿公店溪</t>
  </si>
  <si>
    <t>東港溪</t>
  </si>
  <si>
    <t>林邊溪</t>
  </si>
  <si>
    <t>率芒溪</t>
  </si>
  <si>
    <t>四重溪</t>
  </si>
  <si>
    <t>保力溪</t>
  </si>
  <si>
    <t>港口溪</t>
  </si>
  <si>
    <t>卑南溪</t>
  </si>
  <si>
    <t>秀姑巒溪</t>
  </si>
  <si>
    <t>利嘉溪</t>
  </si>
  <si>
    <t>太平溪</t>
  </si>
  <si>
    <t>朝庸溪</t>
  </si>
  <si>
    <t>大武溪</t>
  </si>
  <si>
    <t>津林溪</t>
  </si>
  <si>
    <t>大竹溪</t>
  </si>
  <si>
    <t>金崙溪</t>
  </si>
  <si>
    <t>太麻里溪</t>
  </si>
  <si>
    <t>文里溪</t>
  </si>
  <si>
    <t>都蘭溪</t>
  </si>
  <si>
    <t>馬武溪</t>
  </si>
  <si>
    <t>成功溪</t>
  </si>
  <si>
    <t>富家溪</t>
  </si>
  <si>
    <t>都威溪</t>
  </si>
  <si>
    <t>沙灣溪</t>
  </si>
  <si>
    <t>大德溪</t>
  </si>
  <si>
    <t>長濱溪</t>
  </si>
  <si>
    <t>吉安溪</t>
  </si>
  <si>
    <t>美崙溪</t>
  </si>
  <si>
    <t>立霧溪</t>
  </si>
  <si>
    <t>豐濱溪</t>
  </si>
  <si>
    <t>薯寮溪</t>
  </si>
  <si>
    <t>八 十 八 年 底</t>
  </si>
  <si>
    <t>幹流長度</t>
  </si>
  <si>
    <t>水 系 別</t>
  </si>
  <si>
    <t>尖山腳溪</t>
  </si>
  <si>
    <t>瑪鋉溪</t>
  </si>
  <si>
    <t>和平溪</t>
  </si>
  <si>
    <t>蘇澳溪</t>
  </si>
  <si>
    <t>溫寮溪</t>
  </si>
  <si>
    <t>和平溪</t>
  </si>
  <si>
    <t>臺灣省合計</t>
  </si>
  <si>
    <t>連江縣</t>
  </si>
  <si>
    <t>梗枋溪</t>
  </si>
  <si>
    <t>黑水溪</t>
  </si>
  <si>
    <t>林家溪</t>
  </si>
  <si>
    <t>下湖坑</t>
  </si>
  <si>
    <t>其他河川小計</t>
  </si>
  <si>
    <t>加蘭溪</t>
  </si>
  <si>
    <t>三棧溪</t>
  </si>
  <si>
    <t>大清水溪</t>
  </si>
  <si>
    <t>八 十 五 年 底</t>
  </si>
  <si>
    <t>八 十 六 年 底</t>
  </si>
  <si>
    <t>八 十 七 年 底</t>
  </si>
  <si>
    <t>乾華溪</t>
  </si>
  <si>
    <t>楓林溪</t>
  </si>
  <si>
    <t>埔坪溪</t>
  </si>
  <si>
    <t>八甲溪</t>
  </si>
  <si>
    <t>後洲溪</t>
  </si>
  <si>
    <t>興仁溪</t>
  </si>
  <si>
    <t>港子溪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</si>
  <si>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</si>
  <si>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</si>
  <si>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</si>
  <si>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</si>
  <si>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</si>
  <si>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</si>
  <si>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</si>
  <si>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</si>
  <si>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跨省市河川小計</t>
  </si>
  <si>
    <t>中央管河川小計</t>
  </si>
  <si>
    <t>八掌溪</t>
  </si>
  <si>
    <t>花蓮溪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</si>
  <si>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</si>
  <si>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三富溪</t>
  </si>
  <si>
    <t>水連溪</t>
  </si>
  <si>
    <t>石公溪</t>
  </si>
  <si>
    <t>大富溪</t>
  </si>
  <si>
    <t>知本溪</t>
  </si>
  <si>
    <t>塔瓦溪</t>
  </si>
  <si>
    <t>達仁溪</t>
  </si>
  <si>
    <t>安朔溪</t>
  </si>
  <si>
    <t>烏萬溪</t>
  </si>
  <si>
    <t>八里溪</t>
  </si>
  <si>
    <t>寧埔溪</t>
  </si>
  <si>
    <t>竹湖溪</t>
  </si>
  <si>
    <t>城埔溪</t>
  </si>
  <si>
    <t>馬海溪</t>
  </si>
  <si>
    <t>山間溪</t>
  </si>
  <si>
    <t>水母溪</t>
  </si>
  <si>
    <t>枋山溪</t>
  </si>
  <si>
    <t>楓港溪</t>
  </si>
  <si>
    <t>十里溪</t>
  </si>
  <si>
    <t>石盤溪</t>
  </si>
  <si>
    <t>九棚溪</t>
  </si>
  <si>
    <t>牡丹溪</t>
  </si>
  <si>
    <t>里仁溪</t>
  </si>
  <si>
    <t>北港溪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</si>
  <si>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</si>
  <si>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</si>
  <si>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</si>
  <si>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</si>
  <si>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</si>
  <si>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</si>
  <si>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</si>
  <si>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</si>
  <si>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</si>
  <si>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</si>
  <si>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</si>
  <si>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</si>
  <si>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</si>
  <si>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西湖溪</t>
  </si>
  <si>
    <t>通霄溪</t>
  </si>
  <si>
    <t>護   岸</t>
  </si>
  <si>
    <t>其   他</t>
  </si>
  <si>
    <t>(座)</t>
  </si>
  <si>
    <t>(處)</t>
  </si>
  <si>
    <t>八 十 一 年 底</t>
  </si>
  <si>
    <t>八 十 二 年 底</t>
  </si>
  <si>
    <t>八 十 三 年 底</t>
  </si>
  <si>
    <t>八 十 四 年 底</t>
  </si>
  <si>
    <t>八 十 五 年 底</t>
  </si>
  <si>
    <t>八 十 六 年 底</t>
  </si>
  <si>
    <t>八 十 七 年 底</t>
  </si>
  <si>
    <t>中央管河川小計</t>
  </si>
  <si>
    <t>新屋溪</t>
  </si>
  <si>
    <t>跨省市河川小計</t>
  </si>
  <si>
    <t xml:space="preserve">      ... </t>
  </si>
  <si>
    <t>資料來源：經濟部水利署公務統計報表。</t>
  </si>
  <si>
    <t>89   年   底</t>
  </si>
  <si>
    <t>92   年   底</t>
  </si>
  <si>
    <t>89 年 底</t>
  </si>
  <si>
    <t>92 年 底</t>
  </si>
  <si>
    <t>93 年 底</t>
  </si>
  <si>
    <t>93   年   底</t>
  </si>
  <si>
    <t>94   年   底</t>
  </si>
  <si>
    <t>94 年 底</t>
  </si>
  <si>
    <t>武雲溪</t>
  </si>
  <si>
    <t>表24之6、屏東縣現有河川防洪設施(續)</t>
  </si>
  <si>
    <t>95 年 底</t>
  </si>
  <si>
    <t>95   年   底</t>
  </si>
  <si>
    <t>96 年 底</t>
  </si>
  <si>
    <t xml:space="preserve"> - </t>
  </si>
  <si>
    <t>97 年 底</t>
  </si>
  <si>
    <t>96   年   底</t>
  </si>
  <si>
    <t>97   年   底</t>
  </si>
  <si>
    <t>98   年   底</t>
  </si>
  <si>
    <t>98 年 底</t>
  </si>
  <si>
    <t>新北市</t>
  </si>
  <si>
    <t>臺北市</t>
  </si>
  <si>
    <t>高雄市</t>
  </si>
  <si>
    <t>金門縣</t>
  </si>
  <si>
    <t>99   年   底</t>
  </si>
  <si>
    <t>99 年 底</t>
  </si>
  <si>
    <t>連江縣</t>
  </si>
  <si>
    <t>林子溪</t>
  </si>
  <si>
    <t>表24之6、屏東縣現有河川防洪設施(續)</t>
  </si>
  <si>
    <t>水   門</t>
  </si>
  <si>
    <t>臺北市</t>
  </si>
  <si>
    <t>桃園市</t>
  </si>
  <si>
    <t>表13之6、桃園市現有河川防洪設施(續)</t>
  </si>
  <si>
    <t xml:space="preserve"> 　　　2.本年度部份資料經重新查證後統計。</t>
  </si>
  <si>
    <t>直轄市管河川小計</t>
  </si>
  <si>
    <t>直轄市管河川小計</t>
  </si>
  <si>
    <t>表12之5、桃園市現有河川防洪設施(續)</t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</si>
  <si>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</si>
  <si>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</si>
  <si>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</si>
  <si>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</si>
  <si>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</si>
  <si>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</si>
  <si>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</si>
  <si>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</si>
  <si>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年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</si>
  <si>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底</t>
    </r>
  </si>
  <si>
    <r>
      <rPr>
        <sz val="12"/>
        <rFont val="標楷體"/>
        <family val="4"/>
      </rPr>
      <t>幹流長度</t>
    </r>
  </si>
  <si>
    <r>
      <rPr>
        <sz val="12"/>
        <rFont val="標楷體"/>
        <family val="4"/>
      </rPr>
      <t>堤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防</t>
    </r>
  </si>
  <si>
    <r>
      <rPr>
        <sz val="12"/>
        <rFont val="標楷體"/>
        <family val="4"/>
      </rPr>
      <t>護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岸</t>
    </r>
  </si>
  <si>
    <r>
      <rPr>
        <sz val="12"/>
        <rFont val="標楷體"/>
        <family val="4"/>
      </rPr>
      <t>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門</t>
    </r>
  </si>
  <si>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他</t>
    </r>
  </si>
  <si>
    <r>
      <t>(</t>
    </r>
    <r>
      <rPr>
        <sz val="12"/>
        <rFont val="標楷體"/>
        <family val="4"/>
      </rPr>
      <t>公里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</si>
  <si>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</si>
  <si>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座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</si>
  <si>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處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</si>
  <si>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他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</si>
  <si>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、宜蘭縣現有河川防洪設施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</si>
  <si>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年 底</t>
    </r>
  </si>
  <si>
    <t>水仙溪</t>
  </si>
  <si>
    <r>
      <t>說明：</t>
    </r>
    <r>
      <rPr>
        <sz val="12"/>
        <rFont val="標楷體"/>
        <family val="4"/>
      </rPr>
      <t>經宜蘭縣政府查證其他河川中北門溪、武營溪、林美溪、湯圓溪係得子口溪支流，其工程設施併入得子口溪統計；大灣溪</t>
    </r>
  </si>
  <si>
    <t xml:space="preserve"> 　　　係南澳溪支流，其工程設施併入南澳溪統計。</t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</si>
  <si>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</si>
  <si>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</si>
  <si>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 xml:space="preserve">   年   底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</si>
  <si>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、宜蘭縣現有河川防洪設施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</si>
  <si>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、花蓮縣現有河川防洪設施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</si>
  <si>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、新竹市現有河川防洪設施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</si>
  <si>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</si>
  <si>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、彰化縣現有河川防洪設施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</si>
  <si>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、新北市現有河川防洪設施</t>
    </r>
  </si>
  <si>
    <r>
      <t>　　　</t>
    </r>
    <r>
      <rPr>
        <sz val="12"/>
        <rFont val="Times New Roman"/>
        <family val="1"/>
      </rPr>
      <t xml:space="preserve"> 2.</t>
    </r>
    <r>
      <rPr>
        <sz val="12"/>
        <rFont val="標楷體"/>
        <family val="4"/>
      </rPr>
      <t>　係修正數。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</si>
  <si>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、臺北市現有河川防洪設施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</si>
  <si>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、桃園市現有河川防洪設施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</si>
  <si>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、臺南市現有河川防洪設施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</si>
  <si>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、新竹縣現有河川防洪設施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</si>
  <si>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、南投縣現有河川防洪設施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</si>
  <si>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、雲林縣現有河川防洪設施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</si>
  <si>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、嘉義縣現有河川防洪設施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</si>
  <si>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、屏東縣現有河川防洪設施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</si>
  <si>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、嘉義市現有河川防洪設施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</si>
  <si>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</si>
  <si>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108</t>
    </r>
    <r>
      <rPr>
        <sz val="12"/>
        <rFont val="標楷體"/>
        <family val="4"/>
      </rPr>
      <t xml:space="preserve">   年   底</t>
    </r>
  </si>
  <si>
    <t xml:space="preserve"> - </t>
  </si>
  <si>
    <r>
      <t xml:space="preserve"> </t>
    </r>
    <r>
      <rPr>
        <sz val="12"/>
        <rFont val="標楷體"/>
        <family val="4"/>
      </rPr>
      <t>說明：</t>
    </r>
    <r>
      <rPr>
        <sz val="12"/>
        <rFont val="標楷體"/>
        <family val="4"/>
      </rPr>
      <t>新北市政府於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年執行水利建造物檢查</t>
    </r>
    <r>
      <rPr>
        <sz val="12"/>
        <rFont val="新細明體"/>
        <family val="1"/>
      </rPr>
      <t>，</t>
    </r>
    <r>
      <rPr>
        <sz val="12"/>
        <rFont val="標楷體"/>
        <family val="4"/>
      </rPr>
      <t>重新清查後更新現有河川防洪設施數量。</t>
    </r>
  </si>
  <si>
    <t>大溪川</t>
  </si>
  <si>
    <t>鳳山溪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</si>
  <si>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、桃園市現有河川防洪設施(續完)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</si>
  <si>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、高雄市現有河川防洪設施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</si>
  <si>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、臺東縣現有河川防洪設施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</si>
  <si>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、臺東縣現有河川防洪設施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</si>
  <si>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t>八連溪</t>
  </si>
  <si>
    <t>楠仔溪</t>
  </si>
  <si>
    <r>
      <rPr>
        <sz val="12"/>
        <rFont val="Times New Roman"/>
        <family val="1"/>
      </rPr>
      <t>109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</si>
  <si>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 xml:space="preserve">   年   底</t>
    </r>
  </si>
  <si>
    <t>說　　明：　係修正數。</t>
  </si>
  <si>
    <t>®</t>
  </si>
  <si>
    <r>
      <rPr>
        <sz val="12"/>
        <rFont val="Times New Roman"/>
        <family val="1"/>
      </rPr>
      <t>111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</si>
  <si>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111</t>
    </r>
    <r>
      <rPr>
        <sz val="12"/>
        <rFont val="標楷體"/>
        <family val="4"/>
      </rPr>
      <t xml:space="preserve">   年   底</t>
    </r>
  </si>
  <si>
    <r>
      <rPr>
        <sz val="12"/>
        <rFont val="Times New Roman"/>
        <family val="1"/>
      </rPr>
      <t>111</t>
    </r>
    <r>
      <rPr>
        <sz val="12"/>
        <rFont val="標楷體"/>
        <family val="4"/>
      </rPr>
      <t xml:space="preserve">   年   底</t>
    </r>
  </si>
  <si>
    <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、臺中市現有河川防洪設施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</si>
  <si>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、苗栗縣現有河川防洪設施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</si>
  <si>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、基隆市現有河川防洪設施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</si>
</sst>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_(* #,##0.00_);_(* \(#,##0.00\);_(* &quot;-&quot;_);_(@_)"/>
    <numFmt numFmtId="186" formatCode="#,##0_);[Red]\(#,##0\)"/>
    <numFmt numFmtId="187" formatCode="#,##0_ "/>
    <numFmt numFmtId="188" formatCode="0_);[Red]\(0\)"/>
    <numFmt numFmtId="189" formatCode="0.000_);[Red]\(0.000\)"/>
    <numFmt numFmtId="190" formatCode="_-* #,##0.0000_-;\-* #,##0.0000_-;_-* &quot;-&quot;????_-;_-@_-"/>
    <numFmt numFmtId="191" formatCode="_-* #,##0.0_-;\-* #,##0.0_-;_-* &quot;-&quot;?_-;_-@_-"/>
    <numFmt numFmtId="192" formatCode="0.0_);[Red]\(0.0\)"/>
    <numFmt numFmtId="193" formatCode="_(* #,##0.0_);_(* \(#,##0.0\);_(* &quot;-&quot;_);_(@_)"/>
  </numFmts>
  <fonts count="4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u val="single"/>
      <sz val="9.35"/>
      <color indexed="12"/>
      <name val="Times New Roman"/>
      <family val="1"/>
    </font>
    <font>
      <u val="single"/>
      <sz val="9.35"/>
      <color indexed="36"/>
      <name val="Times New Roman"/>
      <family val="1"/>
    </font>
    <font>
      <sz val="9"/>
      <name val="細明體"/>
      <family val="3"/>
    </font>
    <font>
      <sz val="18"/>
      <name val="Times New Roman"/>
      <family val="1"/>
    </font>
    <font>
      <sz val="20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13" xfId="0" applyFont="1" applyFill="1" applyBorder="1" applyAlignment="1" applyProtection="1">
      <alignment horizontal="distributed"/>
      <protection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distributed"/>
      <protection/>
    </xf>
    <xf numFmtId="0" fontId="5" fillId="0" borderId="10" xfId="0" applyFont="1" applyFill="1" applyBorder="1" applyAlignment="1" applyProtection="1">
      <alignment horizontal="distributed"/>
      <protection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181" fontId="5" fillId="0" borderId="0" xfId="35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34" applyNumberFormat="1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181" fontId="5" fillId="0" borderId="11" xfId="34" applyFont="1" applyFill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81" fontId="5" fillId="0" borderId="15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0" fillId="0" borderId="14" xfId="34" applyNumberFormat="1" applyFont="1" applyFill="1" applyBorder="1" applyAlignment="1">
      <alignment/>
    </xf>
    <xf numFmtId="191" fontId="0" fillId="0" borderId="11" xfId="34" applyNumberFormat="1" applyFont="1" applyFill="1" applyBorder="1" applyAlignment="1">
      <alignment/>
    </xf>
    <xf numFmtId="181" fontId="0" fillId="0" borderId="15" xfId="34" applyNumberFormat="1" applyFont="1" applyFill="1" applyBorder="1" applyAlignment="1">
      <alignment vertical="center"/>
    </xf>
    <xf numFmtId="181" fontId="0" fillId="0" borderId="14" xfId="34" applyNumberFormat="1" applyFont="1" applyFill="1" applyBorder="1" applyAlignment="1">
      <alignment vertical="center"/>
    </xf>
    <xf numFmtId="181" fontId="0" fillId="0" borderId="11" xfId="34" applyNumberFormat="1" applyFont="1" applyFill="1" applyBorder="1" applyAlignment="1">
      <alignment vertical="center"/>
    </xf>
    <xf numFmtId="191" fontId="0" fillId="0" borderId="16" xfId="34" applyNumberFormat="1" applyFont="1" applyFill="1" applyBorder="1" applyAlignment="1" applyProtection="1">
      <alignment/>
      <protection hidden="1"/>
    </xf>
    <xf numFmtId="181" fontId="0" fillId="0" borderId="11" xfId="34" applyNumberFormat="1" applyFont="1" applyFill="1" applyBorder="1" applyAlignment="1">
      <alignment/>
    </xf>
    <xf numFmtId="181" fontId="0" fillId="0" borderId="0" xfId="34" applyNumberFormat="1" applyFont="1" applyFill="1" applyBorder="1" applyAlignment="1">
      <alignment/>
    </xf>
    <xf numFmtId="191" fontId="0" fillId="0" borderId="16" xfId="34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applyProtection="1">
      <alignment vertical="center"/>
      <protection/>
    </xf>
    <xf numFmtId="191" fontId="0" fillId="0" borderId="15" xfId="34" applyNumberFormat="1" applyFont="1" applyFill="1" applyBorder="1" applyAlignment="1" applyProtection="1">
      <alignment/>
      <protection hidden="1"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7" fontId="0" fillId="0" borderId="15" xfId="34" applyNumberFormat="1" applyFont="1" applyFill="1" applyBorder="1" applyAlignment="1" applyProtection="1">
      <alignment horizontal="right"/>
      <protection hidden="1"/>
    </xf>
    <xf numFmtId="181" fontId="0" fillId="0" borderId="15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5" fontId="5" fillId="0" borderId="15" xfId="34" applyNumberFormat="1" applyFont="1" applyFill="1" applyBorder="1" applyAlignment="1" applyProtection="1">
      <alignment horizontal="right" vertical="center"/>
      <protection hidden="1"/>
    </xf>
    <xf numFmtId="181" fontId="5" fillId="0" borderId="15" xfId="34" applyFont="1" applyFill="1" applyBorder="1" applyAlignment="1" applyProtection="1">
      <alignment vertical="center"/>
      <protection/>
    </xf>
    <xf numFmtId="181" fontId="5" fillId="0" borderId="14" xfId="34" applyFont="1" applyFill="1" applyBorder="1" applyAlignment="1" applyProtection="1">
      <alignment vertical="center"/>
      <protection/>
    </xf>
    <xf numFmtId="181" fontId="5" fillId="0" borderId="18" xfId="34" applyFont="1" applyFill="1" applyBorder="1" applyAlignment="1" applyProtection="1">
      <alignment horizontal="right" vertical="center"/>
      <protection/>
    </xf>
    <xf numFmtId="181" fontId="5" fillId="0" borderId="19" xfId="34" applyFont="1" applyFill="1" applyBorder="1" applyAlignment="1" applyProtection="1">
      <alignment horizontal="right" vertical="center"/>
      <protection/>
    </xf>
    <xf numFmtId="181" fontId="5" fillId="0" borderId="15" xfId="34" applyFont="1" applyFill="1" applyBorder="1" applyAlignment="1" applyProtection="1">
      <alignment horizontal="right" vertical="center"/>
      <protection/>
    </xf>
    <xf numFmtId="181" fontId="5" fillId="0" borderId="14" xfId="34" applyFont="1" applyFill="1" applyBorder="1" applyAlignment="1" applyProtection="1">
      <alignment horizontal="right" vertical="center"/>
      <protection/>
    </xf>
    <xf numFmtId="181" fontId="5" fillId="0" borderId="15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7" fontId="5" fillId="0" borderId="15" xfId="34" applyNumberFormat="1" applyFont="1" applyFill="1" applyBorder="1" applyAlignment="1" applyProtection="1">
      <alignment horizontal="right"/>
      <protection hidden="1"/>
    </xf>
    <xf numFmtId="185" fontId="0" fillId="0" borderId="15" xfId="34" applyNumberFormat="1" applyFont="1" applyFill="1" applyBorder="1" applyAlignment="1" applyProtection="1">
      <alignment horizontal="right"/>
      <protection hidden="1"/>
    </xf>
    <xf numFmtId="181" fontId="0" fillId="0" borderId="11" xfId="0" applyNumberFormat="1" applyFont="1" applyFill="1" applyBorder="1" applyAlignment="1">
      <alignment/>
    </xf>
    <xf numFmtId="185" fontId="0" fillId="0" borderId="15" xfId="34" applyNumberFormat="1" applyFont="1" applyFill="1" applyBorder="1" applyAlignment="1" applyProtection="1">
      <alignment vertical="center"/>
      <protection hidden="1"/>
    </xf>
    <xf numFmtId="181" fontId="0" fillId="0" borderId="11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0" fillId="0" borderId="11" xfId="34" applyNumberFormat="1" applyFont="1" applyFill="1" applyBorder="1" applyAlignment="1">
      <alignment/>
    </xf>
    <xf numFmtId="181" fontId="0" fillId="0" borderId="0" xfId="34" applyNumberFormat="1" applyFont="1" applyFill="1" applyBorder="1" applyAlignment="1">
      <alignment/>
    </xf>
    <xf numFmtId="181" fontId="0" fillId="0" borderId="16" xfId="34" applyNumberFormat="1" applyFont="1" applyFill="1" applyBorder="1" applyAlignment="1">
      <alignment/>
    </xf>
    <xf numFmtId="181" fontId="0" fillId="0" borderId="15" xfId="34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1" fontId="5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14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center"/>
    </xf>
    <xf numFmtId="181" fontId="0" fillId="0" borderId="11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91" fontId="0" fillId="0" borderId="15" xfId="34" applyNumberFormat="1" applyFont="1" applyFill="1" applyBorder="1" applyAlignment="1" applyProtection="1">
      <alignment/>
      <protection hidden="1"/>
    </xf>
    <xf numFmtId="181" fontId="0" fillId="0" borderId="11" xfId="35" applyNumberFormat="1" applyFont="1" applyFill="1" applyBorder="1" applyAlignment="1">
      <alignment/>
    </xf>
    <xf numFmtId="181" fontId="0" fillId="0" borderId="0" xfId="35" applyNumberFormat="1" applyFont="1" applyFill="1" applyBorder="1" applyAlignment="1">
      <alignment/>
    </xf>
    <xf numFmtId="191" fontId="0" fillId="0" borderId="16" xfId="34" applyNumberFormat="1" applyFont="1" applyFill="1" applyBorder="1" applyAlignment="1" applyProtection="1">
      <alignment/>
      <protection hidden="1"/>
    </xf>
    <xf numFmtId="181" fontId="0" fillId="0" borderId="10" xfId="35" applyNumberFormat="1" applyFont="1" applyFill="1" applyBorder="1" applyAlignment="1">
      <alignment/>
    </xf>
    <xf numFmtId="181" fontId="0" fillId="0" borderId="20" xfId="35" applyNumberFormat="1" applyFont="1" applyFill="1" applyBorder="1" applyAlignment="1">
      <alignment/>
    </xf>
    <xf numFmtId="185" fontId="5" fillId="0" borderId="17" xfId="34" applyNumberFormat="1" applyFont="1" applyFill="1" applyBorder="1" applyAlignment="1" applyProtection="1">
      <alignment vertical="center"/>
      <protection hidden="1"/>
    </xf>
    <xf numFmtId="181" fontId="5" fillId="0" borderId="17" xfId="34" applyNumberFormat="1" applyFont="1" applyFill="1" applyBorder="1" applyAlignment="1">
      <alignment vertical="center"/>
    </xf>
    <xf numFmtId="181" fontId="5" fillId="0" borderId="17" xfId="34" applyNumberFormat="1" applyFont="1" applyFill="1" applyBorder="1" applyAlignment="1">
      <alignment/>
    </xf>
    <xf numFmtId="191" fontId="5" fillId="0" borderId="0" xfId="34" applyNumberFormat="1" applyFont="1" applyFill="1" applyBorder="1" applyAlignment="1" applyProtection="1">
      <alignment/>
      <protection hidden="1"/>
    </xf>
    <xf numFmtId="0" fontId="7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185" fontId="5" fillId="0" borderId="15" xfId="34" applyNumberFormat="1" applyFont="1" applyFill="1" applyBorder="1" applyAlignment="1" applyProtection="1">
      <alignment horizontal="right"/>
      <protection hidden="1"/>
    </xf>
    <xf numFmtId="191" fontId="0" fillId="0" borderId="15" xfId="34" applyNumberFormat="1" applyFont="1" applyFill="1" applyBorder="1" applyAlignment="1" applyProtection="1">
      <alignment horizontal="right"/>
      <protection hidden="1"/>
    </xf>
    <xf numFmtId="191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91" fontId="0" fillId="0" borderId="16" xfId="34" applyNumberFormat="1" applyFont="1" applyFill="1" applyBorder="1" applyAlignment="1">
      <alignment/>
    </xf>
    <xf numFmtId="181" fontId="0" fillId="0" borderId="16" xfId="35" applyNumberFormat="1" applyFont="1" applyFill="1" applyBorder="1" applyAlignment="1">
      <alignment/>
    </xf>
    <xf numFmtId="181" fontId="0" fillId="0" borderId="13" xfId="35" applyNumberFormat="1" applyFont="1" applyFill="1" applyBorder="1" applyAlignment="1">
      <alignment/>
    </xf>
    <xf numFmtId="185" fontId="0" fillId="0" borderId="15" xfId="34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15" xfId="35" applyNumberFormat="1" applyFont="1" applyFill="1" applyBorder="1" applyAlignment="1">
      <alignment/>
    </xf>
    <xf numFmtId="181" fontId="0" fillId="0" borderId="14" xfId="35" applyNumberFormat="1" applyFont="1" applyFill="1" applyBorder="1" applyAlignment="1">
      <alignment/>
    </xf>
    <xf numFmtId="181" fontId="0" fillId="0" borderId="15" xfId="34" applyNumberFormat="1" applyFont="1" applyFill="1" applyBorder="1" applyAlignment="1">
      <alignment/>
    </xf>
    <xf numFmtId="181" fontId="0" fillId="0" borderId="14" xfId="34" applyNumberFormat="1" applyFont="1" applyFill="1" applyBorder="1" applyAlignment="1">
      <alignment/>
    </xf>
    <xf numFmtId="185" fontId="0" fillId="0" borderId="15" xfId="34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1" fontId="0" fillId="0" borderId="15" xfId="34" applyFont="1" applyFill="1" applyBorder="1" applyAlignment="1">
      <alignment/>
    </xf>
    <xf numFmtId="185" fontId="0" fillId="0" borderId="16" xfId="34" applyNumberFormat="1" applyFont="1" applyFill="1" applyBorder="1" applyAlignment="1" applyProtection="1">
      <alignment horizontal="right"/>
      <protection hidden="1"/>
    </xf>
    <xf numFmtId="181" fontId="0" fillId="0" borderId="11" xfId="34" applyFont="1" applyFill="1" applyBorder="1" applyAlignment="1" applyProtection="1">
      <alignment horizontal="right"/>
      <protection/>
    </xf>
    <xf numFmtId="181" fontId="0" fillId="0" borderId="0" xfId="34" applyFont="1" applyFill="1" applyBorder="1" applyAlignment="1" applyProtection="1">
      <alignment horizontal="right"/>
      <protection/>
    </xf>
    <xf numFmtId="191" fontId="0" fillId="0" borderId="11" xfId="34" applyNumberFormat="1" applyFont="1" applyFill="1" applyBorder="1" applyAlignment="1">
      <alignment vertical="center"/>
    </xf>
    <xf numFmtId="181" fontId="0" fillId="0" borderId="11" xfId="35" applyNumberFormat="1" applyFont="1" applyFill="1" applyBorder="1" applyAlignment="1">
      <alignment vertical="center"/>
    </xf>
    <xf numFmtId="181" fontId="0" fillId="0" borderId="0" xfId="35" applyNumberFormat="1" applyFont="1" applyFill="1" applyBorder="1" applyAlignment="1">
      <alignment vertical="center"/>
    </xf>
    <xf numFmtId="185" fontId="0" fillId="0" borderId="11" xfId="34" applyNumberFormat="1" applyFont="1" applyFill="1" applyBorder="1" applyAlignment="1">
      <alignment vertical="center"/>
    </xf>
    <xf numFmtId="181" fontId="0" fillId="0" borderId="0" xfId="34" applyNumberFormat="1" applyFont="1" applyFill="1" applyBorder="1" applyAlignment="1">
      <alignment vertical="center"/>
    </xf>
    <xf numFmtId="0" fontId="5" fillId="0" borderId="10" xfId="34" applyNumberFormat="1" applyFont="1" applyFill="1" applyBorder="1" applyAlignment="1">
      <alignment horizontal="distributed"/>
    </xf>
    <xf numFmtId="191" fontId="0" fillId="0" borderId="16" xfId="34" applyNumberFormat="1" applyFont="1" applyFill="1" applyBorder="1" applyAlignment="1">
      <alignment vertical="center"/>
    </xf>
    <xf numFmtId="181" fontId="0" fillId="0" borderId="10" xfId="34" applyNumberFormat="1" applyFont="1" applyFill="1" applyBorder="1" applyAlignment="1">
      <alignment vertical="center"/>
    </xf>
    <xf numFmtId="181" fontId="0" fillId="0" borderId="13" xfId="34" applyNumberFormat="1" applyFont="1" applyFill="1" applyBorder="1" applyAlignment="1">
      <alignment vertical="center"/>
    </xf>
    <xf numFmtId="191" fontId="0" fillId="0" borderId="10" xfId="34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16" xfId="34" applyNumberFormat="1" applyFont="1" applyFill="1" applyBorder="1" applyAlignment="1" applyProtection="1">
      <alignment vertical="center"/>
      <protection hidden="1"/>
    </xf>
    <xf numFmtId="181" fontId="0" fillId="0" borderId="16" xfId="35" applyNumberFormat="1" applyFont="1" applyFill="1" applyBorder="1" applyAlignment="1">
      <alignment vertical="center"/>
    </xf>
    <xf numFmtId="181" fontId="0" fillId="0" borderId="10" xfId="35" applyNumberFormat="1" applyFont="1" applyFill="1" applyBorder="1" applyAlignment="1">
      <alignment vertical="center"/>
    </xf>
    <xf numFmtId="181" fontId="0" fillId="0" borderId="10" xfId="35" applyNumberFormat="1" applyFont="1" applyFill="1" applyBorder="1" applyAlignment="1">
      <alignment/>
    </xf>
    <xf numFmtId="181" fontId="0" fillId="0" borderId="13" xfId="35" applyNumberFormat="1" applyFont="1" applyFill="1" applyBorder="1" applyAlignment="1">
      <alignment/>
    </xf>
    <xf numFmtId="181" fontId="0" fillId="0" borderId="16" xfId="34" applyNumberFormat="1" applyFont="1" applyFill="1" applyBorder="1" applyAlignment="1">
      <alignment vertical="center"/>
    </xf>
    <xf numFmtId="181" fontId="0" fillId="0" borderId="20" xfId="34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81" fontId="0" fillId="0" borderId="10" xfId="34" applyNumberFormat="1" applyFont="1" applyFill="1" applyBorder="1" applyAlignment="1">
      <alignment/>
    </xf>
    <xf numFmtId="181" fontId="0" fillId="0" borderId="13" xfId="34" applyNumberFormat="1" applyFont="1" applyFill="1" applyBorder="1" applyAlignment="1">
      <alignment/>
    </xf>
    <xf numFmtId="187" fontId="0" fillId="0" borderId="15" xfId="34" applyNumberFormat="1" applyFont="1" applyFill="1" applyBorder="1" applyAlignment="1" applyProtection="1">
      <alignment horizontal="right" vertical="center"/>
      <protection hidden="1"/>
    </xf>
    <xf numFmtId="181" fontId="0" fillId="0" borderId="15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191" fontId="0" fillId="0" borderId="15" xfId="34" applyNumberFormat="1" applyFont="1" applyFill="1" applyBorder="1" applyAlignment="1" applyProtection="1">
      <alignment vertical="center"/>
      <protection hidden="1"/>
    </xf>
    <xf numFmtId="181" fontId="0" fillId="0" borderId="11" xfId="35" applyNumberFormat="1" applyFont="1" applyFill="1" applyBorder="1" applyAlignment="1">
      <alignment/>
    </xf>
    <xf numFmtId="181" fontId="0" fillId="0" borderId="0" xfId="35" applyNumberFormat="1" applyFont="1" applyFill="1" applyBorder="1" applyAlignment="1">
      <alignment/>
    </xf>
    <xf numFmtId="181" fontId="0" fillId="0" borderId="10" xfId="34" applyNumberFormat="1" applyFont="1" applyFill="1" applyBorder="1" applyAlignment="1">
      <alignment/>
    </xf>
    <xf numFmtId="181" fontId="0" fillId="0" borderId="13" xfId="34" applyNumberFormat="1" applyFont="1" applyFill="1" applyBorder="1" applyAlignment="1">
      <alignment/>
    </xf>
    <xf numFmtId="191" fontId="0" fillId="0" borderId="15" xfId="34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92" fontId="0" fillId="0" borderId="15" xfId="34" applyNumberFormat="1" applyFont="1" applyFill="1" applyBorder="1" applyAlignment="1" applyProtection="1">
      <alignment/>
      <protection hidden="1"/>
    </xf>
    <xf numFmtId="191" fontId="11" fillId="0" borderId="0" xfId="0" applyNumberFormat="1" applyFont="1" applyFill="1" applyAlignment="1">
      <alignment horizontal="centerContinuous" vertical="top"/>
    </xf>
    <xf numFmtId="0" fontId="0" fillId="0" borderId="0" xfId="0" applyFont="1" applyFill="1" applyAlignment="1">
      <alignment horizontal="centerContinuous" vertical="top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91" fontId="0" fillId="0" borderId="12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91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91" fontId="5" fillId="0" borderId="15" xfId="34" applyNumberFormat="1" applyFont="1" applyFill="1" applyBorder="1" applyAlignment="1" applyProtection="1">
      <alignment horizontal="right"/>
      <protection hidden="1"/>
    </xf>
    <xf numFmtId="181" fontId="5" fillId="0" borderId="15" xfId="34" applyNumberFormat="1" applyFont="1" applyFill="1" applyBorder="1" applyAlignment="1">
      <alignment/>
    </xf>
    <xf numFmtId="181" fontId="5" fillId="0" borderId="11" xfId="34" applyNumberFormat="1" applyFont="1" applyFill="1" applyBorder="1" applyAlignment="1">
      <alignment/>
    </xf>
    <xf numFmtId="181" fontId="5" fillId="0" borderId="0" xfId="34" applyNumberFormat="1" applyFont="1" applyFill="1" applyBorder="1" applyAlignment="1">
      <alignment/>
    </xf>
    <xf numFmtId="191" fontId="5" fillId="0" borderId="16" xfId="34" applyNumberFormat="1" applyFont="1" applyFill="1" applyBorder="1" applyAlignment="1" applyProtection="1">
      <alignment horizontal="right"/>
      <protection hidden="1"/>
    </xf>
    <xf numFmtId="181" fontId="5" fillId="0" borderId="16" xfId="34" applyNumberFormat="1" applyFont="1" applyFill="1" applyBorder="1" applyAlignment="1">
      <alignment/>
    </xf>
    <xf numFmtId="181" fontId="5" fillId="0" borderId="10" xfId="34" applyNumberFormat="1" applyFont="1" applyFill="1" applyBorder="1" applyAlignment="1">
      <alignment/>
    </xf>
    <xf numFmtId="181" fontId="5" fillId="0" borderId="13" xfId="34" applyNumberFormat="1" applyFont="1" applyFill="1" applyBorder="1" applyAlignment="1">
      <alignment/>
    </xf>
    <xf numFmtId="191" fontId="5" fillId="0" borderId="0" xfId="0" applyNumberFormat="1" applyFont="1" applyFill="1" applyAlignment="1">
      <alignment/>
    </xf>
    <xf numFmtId="181" fontId="0" fillId="0" borderId="15" xfId="35" applyNumberFormat="1" applyFont="1" applyFill="1" applyBorder="1" applyAlignment="1">
      <alignment vertical="center"/>
    </xf>
    <xf numFmtId="181" fontId="0" fillId="0" borderId="15" xfId="35" applyNumberFormat="1" applyFont="1" applyFill="1" applyBorder="1" applyAlignment="1">
      <alignment/>
    </xf>
    <xf numFmtId="185" fontId="0" fillId="0" borderId="15" xfId="34" applyNumberFormat="1" applyFont="1" applyFill="1" applyBorder="1" applyAlignment="1">
      <alignment vertical="center"/>
    </xf>
    <xf numFmtId="191" fontId="0" fillId="0" borderId="15" xfId="34" applyNumberFormat="1" applyFont="1" applyFill="1" applyBorder="1" applyAlignment="1" applyProtection="1">
      <alignment horizontal="right" vertical="center"/>
      <protection hidden="1"/>
    </xf>
    <xf numFmtId="191" fontId="0" fillId="0" borderId="16" xfId="34" applyNumberFormat="1" applyFont="1" applyFill="1" applyBorder="1" applyAlignment="1" applyProtection="1">
      <alignment horizontal="right" vertical="center"/>
      <protection hidden="1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34" applyFont="1" applyFill="1" applyBorder="1" applyAlignment="1">
      <alignment/>
    </xf>
    <xf numFmtId="0" fontId="5" fillId="0" borderId="14" xfId="0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81" fontId="0" fillId="0" borderId="15" xfId="34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81" fontId="0" fillId="0" borderId="11" xfId="34" applyNumberFormat="1" applyFont="1" applyFill="1" applyBorder="1" applyAlignment="1">
      <alignment horizontal="right"/>
    </xf>
    <xf numFmtId="181" fontId="5" fillId="0" borderId="0" xfId="34" applyNumberFormat="1" applyFont="1" applyFill="1" applyBorder="1" applyAlignment="1">
      <alignment horizontal="right"/>
    </xf>
    <xf numFmtId="181" fontId="0" fillId="0" borderId="11" xfId="34" applyFont="1" applyFill="1" applyBorder="1" applyAlignment="1">
      <alignment/>
    </xf>
    <xf numFmtId="181" fontId="0" fillId="0" borderId="15" xfId="34" applyFont="1" applyFill="1" applyBorder="1" applyAlignment="1">
      <alignment/>
    </xf>
    <xf numFmtId="181" fontId="0" fillId="0" borderId="14" xfId="34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4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181" fontId="0" fillId="0" borderId="16" xfId="34" applyFont="1" applyFill="1" applyBorder="1" applyAlignment="1">
      <alignment/>
    </xf>
    <xf numFmtId="181" fontId="0" fillId="0" borderId="20" xfId="34" applyFont="1" applyFill="1" applyBorder="1" applyAlignment="1">
      <alignment/>
    </xf>
    <xf numFmtId="181" fontId="0" fillId="0" borderId="10" xfId="34" applyFont="1" applyFill="1" applyBorder="1" applyAlignment="1">
      <alignment/>
    </xf>
    <xf numFmtId="190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87" fontId="0" fillId="0" borderId="15" xfId="34" applyNumberFormat="1" applyFont="1" applyFill="1" applyBorder="1" applyAlignment="1" applyProtection="1">
      <alignment horizontal="right"/>
      <protection hidden="1"/>
    </xf>
    <xf numFmtId="181" fontId="0" fillId="0" borderId="20" xfId="34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_現有河堤-90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0</xdr:col>
      <xdr:colOff>276225</xdr:colOff>
      <xdr:row>58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575" y="66675"/>
          <a:ext cx="247650" cy="643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228600</xdr:colOff>
      <xdr:row>3</xdr:row>
      <xdr:rowOff>0</xdr:rowOff>
    </xdr:to>
    <xdr:sp>
      <xdr:nvSpPr>
        <xdr:cNvPr id="2" name="Text Box 61"/>
        <xdr:cNvSpPr txBox="1">
          <a:spLocks noChangeArrowheads="1"/>
        </xdr:cNvSpPr>
      </xdr:nvSpPr>
      <xdr:spPr>
        <a:xfrm flipV="1">
          <a:off x="6324600" y="9429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2</xdr:col>
      <xdr:colOff>533400</xdr:colOff>
      <xdr:row>17</xdr:row>
      <xdr:rowOff>0</xdr:rowOff>
    </xdr:from>
    <xdr:to>
      <xdr:col>2</xdr:col>
      <xdr:colOff>752475</xdr:colOff>
      <xdr:row>17</xdr:row>
      <xdr:rowOff>180975</xdr:rowOff>
    </xdr:to>
    <xdr:sp>
      <xdr:nvSpPr>
        <xdr:cNvPr id="3" name="Text Box 62"/>
        <xdr:cNvSpPr txBox="1">
          <a:spLocks noChangeArrowheads="1"/>
        </xdr:cNvSpPr>
      </xdr:nvSpPr>
      <xdr:spPr>
        <a:xfrm flipV="1">
          <a:off x="3371850" y="9429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 editAs="oneCell">
    <xdr:from>
      <xdr:col>1</xdr:col>
      <xdr:colOff>419100</xdr:colOff>
      <xdr:row>60</xdr:row>
      <xdr:rowOff>28575</xdr:rowOff>
    </xdr:from>
    <xdr:to>
      <xdr:col>1</xdr:col>
      <xdr:colOff>666750</xdr:colOff>
      <xdr:row>60</xdr:row>
      <xdr:rowOff>190500</xdr:rowOff>
    </xdr:to>
    <xdr:pic>
      <xdr:nvPicPr>
        <xdr:cNvPr id="4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7437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</xdr:col>
      <xdr:colOff>219075</xdr:colOff>
      <xdr:row>18</xdr:row>
      <xdr:rowOff>142875</xdr:rowOff>
    </xdr:to>
    <xdr:sp fLocksText="0">
      <xdr:nvSpPr>
        <xdr:cNvPr id="1" name="Text Box 15"/>
        <xdr:cNvSpPr txBox="1">
          <a:spLocks noChangeArrowheads="1"/>
        </xdr:cNvSpPr>
      </xdr:nvSpPr>
      <xdr:spPr>
        <a:xfrm>
          <a:off x="14192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62</xdr:row>
      <xdr:rowOff>19050</xdr:rowOff>
    </xdr:from>
    <xdr:to>
      <xdr:col>0</xdr:col>
      <xdr:colOff>523875</xdr:colOff>
      <xdr:row>63</xdr:row>
      <xdr:rowOff>9525</xdr:rowOff>
    </xdr:to>
    <xdr:pic>
      <xdr:nvPicPr>
        <xdr:cNvPr id="1" name="圖片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48450"/>
          <a:ext cx="266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819150</xdr:colOff>
      <xdr:row>37</xdr:row>
      <xdr:rowOff>0</xdr:rowOff>
    </xdr:from>
    <xdr:to>
      <xdr:col>0</xdr:col>
      <xdr:colOff>1019175</xdr:colOff>
      <xdr:row>37</xdr:row>
      <xdr:rowOff>0</xdr:rowOff>
    </xdr:to>
    <xdr:pic>
      <xdr:nvPicPr>
        <xdr:cNvPr id="2" name="圖片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39077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37</xdr:row>
      <xdr:rowOff>0</xdr:rowOff>
    </xdr:from>
    <xdr:to>
      <xdr:col>1</xdr:col>
      <xdr:colOff>266700</xdr:colOff>
      <xdr:row>37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1457325" y="25622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0</xdr:rowOff>
    </xdr:from>
    <xdr:to>
      <xdr:col>1</xdr:col>
      <xdr:colOff>285750</xdr:colOff>
      <xdr:row>3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914400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40</xdr:row>
      <xdr:rowOff>0</xdr:rowOff>
    </xdr:from>
    <xdr:to>
      <xdr:col>1</xdr:col>
      <xdr:colOff>304800</xdr:colOff>
      <xdr:row>40</xdr:row>
      <xdr:rowOff>0</xdr:rowOff>
    </xdr:to>
    <xdr:sp>
      <xdr:nvSpPr>
        <xdr:cNvPr id="2" name="文字 3"/>
        <xdr:cNvSpPr txBox="1">
          <a:spLocks noChangeArrowheads="1"/>
        </xdr:cNvSpPr>
      </xdr:nvSpPr>
      <xdr:spPr>
        <a:xfrm>
          <a:off x="1466850" y="303847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47625</xdr:colOff>
      <xdr:row>40</xdr:row>
      <xdr:rowOff>0</xdr:rowOff>
    </xdr:from>
    <xdr:to>
      <xdr:col>1</xdr:col>
      <xdr:colOff>314325</xdr:colOff>
      <xdr:row>40</xdr:row>
      <xdr:rowOff>0</xdr:rowOff>
    </xdr:to>
    <xdr:sp>
      <xdr:nvSpPr>
        <xdr:cNvPr id="3" name="文字 4"/>
        <xdr:cNvSpPr txBox="1">
          <a:spLocks noChangeArrowheads="1"/>
        </xdr:cNvSpPr>
      </xdr:nvSpPr>
      <xdr:spPr>
        <a:xfrm>
          <a:off x="1466850" y="303847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42</xdr:row>
      <xdr:rowOff>0</xdr:rowOff>
    </xdr:from>
    <xdr:to>
      <xdr:col>1</xdr:col>
      <xdr:colOff>276225</xdr:colOff>
      <xdr:row>42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466850" y="299085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2</xdr:col>
      <xdr:colOff>742950</xdr:colOff>
      <xdr:row>2</xdr:row>
      <xdr:rowOff>171450</xdr:rowOff>
    </xdr:from>
    <xdr:to>
      <xdr:col>2</xdr:col>
      <xdr:colOff>952500</xdr:colOff>
      <xdr:row>3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 flipV="1">
          <a:off x="3124200" y="809625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781050</xdr:colOff>
      <xdr:row>2</xdr:row>
      <xdr:rowOff>171450</xdr:rowOff>
    </xdr:from>
    <xdr:to>
      <xdr:col>3</xdr:col>
      <xdr:colOff>1000125</xdr:colOff>
      <xdr:row>3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 flipV="1">
          <a:off x="4772025" y="809625"/>
          <a:ext cx="219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37</xdr:row>
      <xdr:rowOff>0</xdr:rowOff>
    </xdr:from>
    <xdr:to>
      <xdr:col>1</xdr:col>
      <xdr:colOff>304800</xdr:colOff>
      <xdr:row>37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66850" y="2695575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3</xdr:row>
      <xdr:rowOff>0</xdr:rowOff>
    </xdr:from>
    <xdr:to>
      <xdr:col>1</xdr:col>
      <xdr:colOff>390525</xdr:colOff>
      <xdr:row>3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71625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152400</xdr:colOff>
      <xdr:row>3</xdr:row>
      <xdr:rowOff>0</xdr:rowOff>
    </xdr:from>
    <xdr:to>
      <xdr:col>1</xdr:col>
      <xdr:colOff>390525</xdr:colOff>
      <xdr:row>3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1571625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1</xdr:col>
      <xdr:colOff>152400</xdr:colOff>
      <xdr:row>3</xdr:row>
      <xdr:rowOff>0</xdr:rowOff>
    </xdr:from>
    <xdr:to>
      <xdr:col>1</xdr:col>
      <xdr:colOff>390525</xdr:colOff>
      <xdr:row>3</xdr:row>
      <xdr:rowOff>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1571625" y="1152525"/>
          <a:ext cx="238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44</xdr:row>
      <xdr:rowOff>0</xdr:rowOff>
    </xdr:from>
    <xdr:to>
      <xdr:col>1</xdr:col>
      <xdr:colOff>371475</xdr:colOff>
      <xdr:row>44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524000" y="4048125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864" tIns="50292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3</xdr:row>
      <xdr:rowOff>0</xdr:rowOff>
    </xdr:from>
    <xdr:to>
      <xdr:col>3</xdr:col>
      <xdr:colOff>962025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47339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742950</xdr:colOff>
      <xdr:row>3</xdr:row>
      <xdr:rowOff>0</xdr:rowOff>
    </xdr:from>
    <xdr:to>
      <xdr:col>3</xdr:col>
      <xdr:colOff>962025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 flipV="1">
          <a:off x="47339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3</xdr:col>
      <xdr:colOff>742950</xdr:colOff>
      <xdr:row>3</xdr:row>
      <xdr:rowOff>0</xdr:rowOff>
    </xdr:from>
    <xdr:to>
      <xdr:col>3</xdr:col>
      <xdr:colOff>962025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4733925" y="115252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1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1.625" style="2" customWidth="1"/>
    <col min="2" max="2" width="25.625" style="2" customWidth="1"/>
    <col min="3" max="3" width="20.50390625" style="55" customWidth="1"/>
    <col min="4" max="4" width="11.625" style="55" customWidth="1"/>
    <col min="5" max="6" width="13.625" style="55" customWidth="1"/>
    <col min="7" max="7" width="10.625" style="10" customWidth="1"/>
    <col min="8" max="8" width="8.00390625" style="55" hidden="1" customWidth="1"/>
    <col min="9" max="9" width="15.125" style="55" hidden="1" customWidth="1"/>
    <col min="10" max="10" width="11.50390625" style="55" hidden="1" customWidth="1"/>
    <col min="11" max="12" width="9.00390625" style="55" hidden="1" customWidth="1"/>
    <col min="13" max="13" width="21.125" style="55" hidden="1" customWidth="1"/>
    <col min="14" max="14" width="18.875" style="55" hidden="1" customWidth="1"/>
    <col min="15" max="15" width="16.875" style="2" hidden="1" customWidth="1"/>
    <col min="16" max="16" width="16.875" style="2" customWidth="1"/>
    <col min="17" max="17" width="19.875" style="2" customWidth="1"/>
    <col min="18" max="18" width="15.875" style="2" hidden="1" customWidth="1"/>
    <col min="19" max="16384" width="9.00390625" style="2" customWidth="1"/>
  </cols>
  <sheetData>
    <row r="1" spans="2:7" ht="42" customHeight="1">
      <c r="B1" s="47" t="s">
        <v>266</v>
      </c>
      <c r="C1" s="108"/>
      <c r="D1" s="108"/>
      <c r="E1" s="108"/>
      <c r="F1" s="108"/>
      <c r="G1" s="109"/>
    </row>
    <row r="2" spans="2:7" ht="15.75" customHeight="1">
      <c r="B2" s="20" t="s">
        <v>0</v>
      </c>
      <c r="C2" s="196" t="s">
        <v>1</v>
      </c>
      <c r="D2" s="197"/>
      <c r="E2" s="198" t="s">
        <v>2</v>
      </c>
      <c r="F2" s="199"/>
      <c r="G2" s="200"/>
    </row>
    <row r="3" spans="2:7" ht="16.5">
      <c r="B3" s="21" t="s">
        <v>3</v>
      </c>
      <c r="C3" s="201" t="s">
        <v>4</v>
      </c>
      <c r="D3" s="202" t="s">
        <v>5</v>
      </c>
      <c r="E3" s="203" t="s">
        <v>4</v>
      </c>
      <c r="F3" s="203"/>
      <c r="G3" s="204" t="s">
        <v>5</v>
      </c>
    </row>
    <row r="4" spans="2:7" ht="16.5" hidden="1">
      <c r="B4" s="3" t="s">
        <v>6</v>
      </c>
      <c r="C4" s="33">
        <v>1977649</v>
      </c>
      <c r="D4" s="34"/>
      <c r="E4" s="205"/>
      <c r="F4" s="33">
        <v>588296</v>
      </c>
      <c r="G4" s="206"/>
    </row>
    <row r="5" spans="2:7" ht="16.5" hidden="1">
      <c r="B5" s="3" t="s">
        <v>7</v>
      </c>
      <c r="C5" s="33">
        <v>2089125</v>
      </c>
      <c r="D5" s="34"/>
      <c r="E5" s="35"/>
      <c r="F5" s="33">
        <v>608245</v>
      </c>
      <c r="G5" s="206"/>
    </row>
    <row r="6" spans="2:7" ht="16.5" hidden="1">
      <c r="B6" s="3" t="s">
        <v>8</v>
      </c>
      <c r="C6" s="33">
        <v>2150107</v>
      </c>
      <c r="D6" s="34"/>
      <c r="E6" s="35"/>
      <c r="F6" s="33">
        <v>641962</v>
      </c>
      <c r="G6" s="206"/>
    </row>
    <row r="7" spans="2:7" ht="16.5" hidden="1">
      <c r="B7" s="3" t="s">
        <v>9</v>
      </c>
      <c r="C7" s="33">
        <v>2200192</v>
      </c>
      <c r="D7" s="34"/>
      <c r="E7" s="35"/>
      <c r="F7" s="33">
        <v>671059</v>
      </c>
      <c r="G7" s="206"/>
    </row>
    <row r="8" spans="2:7" ht="16.5" hidden="1">
      <c r="B8" s="3" t="s">
        <v>121</v>
      </c>
      <c r="C8" s="33">
        <v>2265972</v>
      </c>
      <c r="D8" s="34"/>
      <c r="E8" s="35"/>
      <c r="F8" s="33">
        <v>701420</v>
      </c>
      <c r="G8" s="206"/>
    </row>
    <row r="9" spans="2:7" ht="16.5" hidden="1">
      <c r="B9" s="3" t="s">
        <v>122</v>
      </c>
      <c r="C9" s="33">
        <v>2302041</v>
      </c>
      <c r="D9" s="34"/>
      <c r="E9" s="35"/>
      <c r="F9" s="33">
        <v>674494</v>
      </c>
      <c r="G9" s="206"/>
    </row>
    <row r="10" spans="2:7" ht="16.5" hidden="1">
      <c r="B10" s="3" t="s">
        <v>123</v>
      </c>
      <c r="C10" s="33">
        <v>2346264</v>
      </c>
      <c r="D10" s="34"/>
      <c r="E10" s="35"/>
      <c r="F10" s="33">
        <v>698407</v>
      </c>
      <c r="G10" s="206"/>
    </row>
    <row r="11" spans="2:7" ht="16.5" hidden="1">
      <c r="B11" s="26" t="s">
        <v>102</v>
      </c>
      <c r="C11" s="33">
        <v>2384831</v>
      </c>
      <c r="D11" s="34"/>
      <c r="E11" s="35"/>
      <c r="F11" s="33">
        <v>690077</v>
      </c>
      <c r="G11" s="206"/>
    </row>
    <row r="12" spans="2:7" ht="16.5" hidden="1">
      <c r="B12" s="9" t="s">
        <v>199</v>
      </c>
      <c r="C12" s="33">
        <v>2531154</v>
      </c>
      <c r="D12" s="34"/>
      <c r="E12" s="35"/>
      <c r="F12" s="33">
        <v>777085</v>
      </c>
      <c r="G12" s="206"/>
    </row>
    <row r="13" spans="2:7" ht="16.5" hidden="1">
      <c r="B13" s="9" t="s">
        <v>200</v>
      </c>
      <c r="C13" s="33">
        <v>2660615</v>
      </c>
      <c r="D13" s="34"/>
      <c r="E13" s="35"/>
      <c r="F13" s="33">
        <v>858328</v>
      </c>
      <c r="G13" s="206"/>
    </row>
    <row r="14" spans="2:7" ht="16.5" hidden="1">
      <c r="B14" s="9" t="s">
        <v>204</v>
      </c>
      <c r="C14" s="33">
        <v>2700767</v>
      </c>
      <c r="D14" s="34"/>
      <c r="E14" s="35"/>
      <c r="F14" s="33">
        <v>877310</v>
      </c>
      <c r="G14" s="206"/>
    </row>
    <row r="15" spans="2:8" ht="16.5" hidden="1">
      <c r="B15" s="9" t="s">
        <v>205</v>
      </c>
      <c r="C15" s="33">
        <v>2733994</v>
      </c>
      <c r="D15" s="34"/>
      <c r="E15" s="35"/>
      <c r="F15" s="33">
        <v>894948</v>
      </c>
      <c r="G15" s="207"/>
      <c r="H15" s="207"/>
    </row>
    <row r="16" spans="2:6" ht="16.5" customHeight="1" hidden="1">
      <c r="B16" s="9" t="s">
        <v>210</v>
      </c>
      <c r="C16" s="33">
        <v>2771227</v>
      </c>
      <c r="D16" s="13"/>
      <c r="E16" s="208"/>
      <c r="F16" s="33">
        <v>929747</v>
      </c>
    </row>
    <row r="17" spans="2:6" ht="16.5" customHeight="1" hidden="1">
      <c r="B17" s="9" t="s">
        <v>214</v>
      </c>
      <c r="C17" s="33">
        <v>2786973</v>
      </c>
      <c r="D17" s="13"/>
      <c r="E17" s="208"/>
      <c r="F17" s="33">
        <v>989244</v>
      </c>
    </row>
    <row r="18" spans="2:6" ht="16.5" customHeight="1" hidden="1">
      <c r="B18" s="9" t="s">
        <v>215</v>
      </c>
      <c r="C18" s="33">
        <v>2818425</v>
      </c>
      <c r="D18" s="13"/>
      <c r="E18" s="208"/>
      <c r="F18" s="33">
        <v>1003375</v>
      </c>
    </row>
    <row r="19" spans="2:14" ht="16.5" customHeight="1" hidden="1">
      <c r="B19" s="9" t="s">
        <v>216</v>
      </c>
      <c r="C19" s="209">
        <v>2827539</v>
      </c>
      <c r="D19" s="13"/>
      <c r="E19" s="77"/>
      <c r="F19" s="209">
        <v>1034630</v>
      </c>
      <c r="M19" s="57"/>
      <c r="N19" s="57"/>
    </row>
    <row r="20" spans="2:14" ht="16.5" customHeight="1" hidden="1">
      <c r="B20" s="9" t="s">
        <v>222</v>
      </c>
      <c r="C20" s="209">
        <v>2860893</v>
      </c>
      <c r="D20" s="13"/>
      <c r="E20" s="77"/>
      <c r="F20" s="209">
        <v>1149711</v>
      </c>
      <c r="M20" s="57"/>
      <c r="N20" s="57"/>
    </row>
    <row r="21" spans="2:14" ht="16.5" customHeight="1" hidden="1">
      <c r="B21" s="9" t="s">
        <v>235</v>
      </c>
      <c r="C21" s="51">
        <v>2889340</v>
      </c>
      <c r="D21" s="52"/>
      <c r="E21" s="53"/>
      <c r="F21" s="51">
        <v>1200491</v>
      </c>
      <c r="G21" s="54"/>
      <c r="M21" s="57"/>
      <c r="N21" s="57"/>
    </row>
    <row r="22" spans="2:14" ht="16.5" customHeight="1" hidden="1">
      <c r="B22" s="9" t="s">
        <v>236</v>
      </c>
      <c r="C22" s="51">
        <v>2854214</v>
      </c>
      <c r="D22" s="52"/>
      <c r="E22" s="53"/>
      <c r="F22" s="51">
        <v>1202985</v>
      </c>
      <c r="G22" s="54"/>
      <c r="K22" s="56">
        <f>SUM(K34:K55)</f>
        <v>2986</v>
      </c>
      <c r="L22" s="56">
        <f>SUM(L34:L55)</f>
        <v>23678</v>
      </c>
      <c r="M22" s="57"/>
      <c r="N22" s="57"/>
    </row>
    <row r="23" spans="2:14" ht="16.5" customHeight="1" hidden="1">
      <c r="B23" s="9" t="s">
        <v>237</v>
      </c>
      <c r="C23" s="51">
        <v>2839644</v>
      </c>
      <c r="D23" s="52"/>
      <c r="E23" s="53"/>
      <c r="F23" s="51">
        <v>1175890</v>
      </c>
      <c r="G23" s="54"/>
      <c r="K23" s="56"/>
      <c r="L23" s="56"/>
      <c r="M23" s="57"/>
      <c r="N23" s="57"/>
    </row>
    <row r="24" spans="2:14" ht="16.5" customHeight="1" hidden="1">
      <c r="B24" s="9" t="s">
        <v>238</v>
      </c>
      <c r="C24" s="51">
        <v>2854820</v>
      </c>
      <c r="D24" s="52"/>
      <c r="E24" s="53"/>
      <c r="F24" s="51">
        <v>1193359</v>
      </c>
      <c r="G24" s="54"/>
      <c r="K24" s="56"/>
      <c r="L24" s="56"/>
      <c r="M24" s="57"/>
      <c r="N24" s="57"/>
    </row>
    <row r="25" spans="2:14" s="55" customFormat="1" ht="16.5" customHeight="1" hidden="1">
      <c r="B25" s="9" t="s">
        <v>239</v>
      </c>
      <c r="C25" s="51">
        <v>2897781</v>
      </c>
      <c r="D25" s="52"/>
      <c r="E25" s="53"/>
      <c r="F25" s="51">
        <v>1170267</v>
      </c>
      <c r="G25" s="54"/>
      <c r="K25" s="56">
        <f>SUM(K34:K55)</f>
        <v>2986</v>
      </c>
      <c r="L25" s="56">
        <f>SUM(L34:L55)</f>
        <v>23678</v>
      </c>
      <c r="M25" s="57"/>
      <c r="N25" s="57"/>
    </row>
    <row r="26" spans="2:14" s="55" customFormat="1" ht="16.5" customHeight="1" hidden="1">
      <c r="B26" s="9" t="s">
        <v>260</v>
      </c>
      <c r="C26" s="51">
        <v>2910304</v>
      </c>
      <c r="D26" s="52"/>
      <c r="E26" s="53"/>
      <c r="F26" s="51">
        <v>1178720</v>
      </c>
      <c r="G26" s="54"/>
      <c r="K26" s="56"/>
      <c r="L26" s="56"/>
      <c r="M26" s="57"/>
      <c r="N26" s="57"/>
    </row>
    <row r="27" spans="2:14" s="55" customFormat="1" ht="16.5" customHeight="1" hidden="1">
      <c r="B27" s="9" t="s">
        <v>261</v>
      </c>
      <c r="C27" s="51">
        <v>2930844</v>
      </c>
      <c r="D27" s="52"/>
      <c r="E27" s="53"/>
      <c r="F27" s="51">
        <v>1187415</v>
      </c>
      <c r="G27" s="54"/>
      <c r="K27" s="56"/>
      <c r="L27" s="56"/>
      <c r="M27" s="57"/>
      <c r="N27" s="57"/>
    </row>
    <row r="28" spans="2:14" s="55" customFormat="1" ht="16.5" customHeight="1">
      <c r="B28" s="9" t="s">
        <v>279</v>
      </c>
      <c r="C28" s="51">
        <v>2942904</v>
      </c>
      <c r="D28" s="52"/>
      <c r="E28" s="53"/>
      <c r="F28" s="51">
        <v>1208872</v>
      </c>
      <c r="G28" s="54"/>
      <c r="K28" s="56"/>
      <c r="L28" s="56"/>
      <c r="M28" s="57"/>
      <c r="N28" s="57"/>
    </row>
    <row r="29" spans="2:14" s="55" customFormat="1" ht="16.5" customHeight="1">
      <c r="B29" s="9" t="s">
        <v>280</v>
      </c>
      <c r="C29" s="51">
        <v>2961383</v>
      </c>
      <c r="D29" s="52"/>
      <c r="E29" s="53"/>
      <c r="F29" s="51">
        <v>1229146</v>
      </c>
      <c r="G29" s="54"/>
      <c r="K29" s="56"/>
      <c r="L29" s="56"/>
      <c r="M29" s="57"/>
      <c r="N29" s="57"/>
    </row>
    <row r="30" spans="2:14" s="55" customFormat="1" ht="16.5" customHeight="1">
      <c r="B30" s="9" t="s">
        <v>291</v>
      </c>
      <c r="C30" s="51">
        <v>2992335</v>
      </c>
      <c r="D30" s="52"/>
      <c r="E30" s="234"/>
      <c r="F30" s="51">
        <v>1267888</v>
      </c>
      <c r="G30" s="54"/>
      <c r="K30" s="56"/>
      <c r="L30" s="56"/>
      <c r="M30" s="57"/>
      <c r="N30" s="57"/>
    </row>
    <row r="31" spans="2:14" s="55" customFormat="1" ht="16.5" customHeight="1">
      <c r="B31" s="9" t="s">
        <v>292</v>
      </c>
      <c r="C31" s="51">
        <v>2995409</v>
      </c>
      <c r="D31" s="52"/>
      <c r="E31" s="234"/>
      <c r="F31" s="51">
        <v>1272396.3</v>
      </c>
      <c r="G31" s="54"/>
      <c r="K31" s="56"/>
      <c r="L31" s="56"/>
      <c r="M31" s="57"/>
      <c r="N31" s="57"/>
    </row>
    <row r="32" spans="2:14" ht="16.5" customHeight="1">
      <c r="B32" s="9" t="s">
        <v>296</v>
      </c>
      <c r="C32" s="51">
        <f>SUM(C35:C56)</f>
        <v>3010314</v>
      </c>
      <c r="D32" s="52"/>
      <c r="E32" s="53"/>
      <c r="F32" s="51">
        <f>SUM(F35:F56)</f>
        <v>1276603.3</v>
      </c>
      <c r="G32" s="54"/>
      <c r="K32" s="56">
        <f>SUM(K35:K56)</f>
        <v>1493</v>
      </c>
      <c r="L32" s="56">
        <f>SUM(L35:L56)</f>
        <v>11839</v>
      </c>
      <c r="M32" s="57"/>
      <c r="N32" s="57"/>
    </row>
    <row r="33" spans="2:14" ht="5.25" customHeight="1">
      <c r="B33" s="9"/>
      <c r="C33" s="51"/>
      <c r="D33" s="52"/>
      <c r="E33" s="210"/>
      <c r="F33" s="51"/>
      <c r="G33" s="54"/>
      <c r="K33" s="56"/>
      <c r="L33" s="56"/>
      <c r="M33" s="57"/>
      <c r="N33" s="57"/>
    </row>
    <row r="34" spans="2:14" ht="16.5" customHeight="1" hidden="1">
      <c r="B34" s="5" t="s">
        <v>111</v>
      </c>
      <c r="C34" s="211">
        <f>SUM(C35:C55)</f>
        <v>3010314</v>
      </c>
      <c r="D34" s="212"/>
      <c r="E34" s="210"/>
      <c r="F34" s="213">
        <f>SUM(F35:F55)</f>
        <v>1276603.3</v>
      </c>
      <c r="G34" s="210"/>
      <c r="K34" s="214">
        <f>SUM(K35:K55)</f>
        <v>1493</v>
      </c>
      <c r="L34" s="214">
        <f>SUM(L35:L55)</f>
        <v>11839</v>
      </c>
      <c r="M34" s="57"/>
      <c r="N34" s="57"/>
    </row>
    <row r="35" spans="2:18" ht="15" customHeight="1">
      <c r="B35" s="27" t="s">
        <v>218</v>
      </c>
      <c r="C35" s="215">
        <f>'新北'!C32</f>
        <v>109094</v>
      </c>
      <c r="D35" s="216">
        <f aca="true" t="shared" si="0" ref="D35:D49">RANK(C35,$C$35:$C$56,0)</f>
        <v>13</v>
      </c>
      <c r="E35" s="210"/>
      <c r="F35" s="215">
        <f>'新北'!D32</f>
        <v>186990</v>
      </c>
      <c r="G35" s="217">
        <f aca="true" t="shared" si="1" ref="G35:G50">RANK(F35,$F$35:$F$56,0)</f>
        <v>1</v>
      </c>
      <c r="H35" s="218" t="s">
        <v>218</v>
      </c>
      <c r="I35" s="219">
        <f>C35/$C$32*100</f>
        <v>3.624007329467956</v>
      </c>
      <c r="J35" s="220">
        <f>F35/$F$32*100</f>
        <v>14.647463311429634</v>
      </c>
      <c r="K35" s="207">
        <f>'新北'!E32</f>
        <v>37</v>
      </c>
      <c r="L35" s="207">
        <f>'新北'!F32</f>
        <v>431</v>
      </c>
      <c r="M35" s="57"/>
      <c r="N35" s="57"/>
      <c r="R35" s="2">
        <f>F35/F$32</f>
        <v>0.14647463311429634</v>
      </c>
    </row>
    <row r="36" spans="2:14" ht="15" customHeight="1">
      <c r="B36" s="27" t="s">
        <v>228</v>
      </c>
      <c r="C36" s="215">
        <f>'台北'!C32</f>
        <v>122206</v>
      </c>
      <c r="D36" s="216">
        <f t="shared" si="0"/>
        <v>12</v>
      </c>
      <c r="E36" s="210"/>
      <c r="F36" s="215">
        <f>'台北'!D32</f>
        <v>91946</v>
      </c>
      <c r="G36" s="217">
        <f t="shared" si="1"/>
        <v>6</v>
      </c>
      <c r="H36" s="218" t="s">
        <v>219</v>
      </c>
      <c r="I36" s="219">
        <f aca="true" t="shared" si="2" ref="I36:I56">C36/$C$32*100</f>
        <v>4.059576509294379</v>
      </c>
      <c r="J36" s="220">
        <f aca="true" t="shared" si="3" ref="J36:J56">F36/$F$32*100</f>
        <v>7.2023940404979365</v>
      </c>
      <c r="K36" s="207">
        <f>'台北'!E32</f>
        <v>344</v>
      </c>
      <c r="L36" s="207">
        <f>'台北'!F32</f>
        <v>228</v>
      </c>
      <c r="M36" s="57"/>
      <c r="N36" s="57"/>
    </row>
    <row r="37" spans="2:18" ht="15" customHeight="1">
      <c r="B37" s="27" t="s">
        <v>229</v>
      </c>
      <c r="C37" s="215">
        <f>'桃園'!C32</f>
        <v>48269</v>
      </c>
      <c r="D37" s="216">
        <f t="shared" si="0"/>
        <v>16</v>
      </c>
      <c r="E37" s="210"/>
      <c r="F37" s="215">
        <f>'桃園'!D32</f>
        <v>153015</v>
      </c>
      <c r="G37" s="217">
        <f t="shared" si="1"/>
        <v>2</v>
      </c>
      <c r="H37" s="218" t="s">
        <v>11</v>
      </c>
      <c r="I37" s="219">
        <f>C37/$C$32*100</f>
        <v>1.6034539918427113</v>
      </c>
      <c r="J37" s="220">
        <f>F37/$F$32*100</f>
        <v>11.986104062240791</v>
      </c>
      <c r="K37" s="207">
        <f>'桃園'!E32</f>
        <v>5</v>
      </c>
      <c r="L37" s="207">
        <f>'桃園'!F32</f>
        <v>79</v>
      </c>
      <c r="M37" s="57"/>
      <c r="N37" s="57"/>
      <c r="R37" s="2">
        <f>F37/F$32</f>
        <v>0.11986104062240792</v>
      </c>
    </row>
    <row r="38" spans="2:15" ht="15" customHeight="1">
      <c r="B38" s="27" t="s">
        <v>24</v>
      </c>
      <c r="C38" s="215">
        <f>'台中'!C32</f>
        <v>267530</v>
      </c>
      <c r="D38" s="216">
        <f>RANK(C38,$C$35:$C$56,0)</f>
        <v>3</v>
      </c>
      <c r="E38" s="210"/>
      <c r="F38" s="215">
        <f>'台中'!D32</f>
        <v>40133</v>
      </c>
      <c r="G38" s="217">
        <f t="shared" si="1"/>
        <v>13</v>
      </c>
      <c r="H38" s="218" t="s">
        <v>24</v>
      </c>
      <c r="I38" s="219">
        <f t="shared" si="2"/>
        <v>8.887112772953254</v>
      </c>
      <c r="J38" s="220">
        <f t="shared" si="3"/>
        <v>3.1437330610065004</v>
      </c>
      <c r="K38" s="207">
        <f>'台中'!E32</f>
        <v>11</v>
      </c>
      <c r="L38" s="207">
        <f>'台中'!F32</f>
        <v>1525</v>
      </c>
      <c r="M38" s="57"/>
      <c r="N38" s="57"/>
      <c r="O38" s="2">
        <f>C38/C$32</f>
        <v>0.08887112772953254</v>
      </c>
    </row>
    <row r="39" spans="2:14" ht="15" customHeight="1">
      <c r="B39" s="27" t="s">
        <v>26</v>
      </c>
      <c r="C39" s="215">
        <f>'台南'!C32</f>
        <v>258685</v>
      </c>
      <c r="D39" s="216">
        <f t="shared" si="0"/>
        <v>4</v>
      </c>
      <c r="E39" s="210"/>
      <c r="F39" s="215">
        <f>'台南'!D32</f>
        <v>114279</v>
      </c>
      <c r="G39" s="217">
        <f t="shared" si="1"/>
        <v>4</v>
      </c>
      <c r="H39" s="218" t="s">
        <v>26</v>
      </c>
      <c r="I39" s="219">
        <f t="shared" si="2"/>
        <v>8.593289603675895</v>
      </c>
      <c r="J39" s="220">
        <f t="shared" si="3"/>
        <v>8.95180202025171</v>
      </c>
      <c r="K39" s="207">
        <f>'台南'!E32</f>
        <v>172</v>
      </c>
      <c r="L39" s="207">
        <f>'台南'!F32</f>
        <v>405</v>
      </c>
      <c r="M39" s="57"/>
      <c r="N39" s="57"/>
    </row>
    <row r="40" spans="2:18" ht="15" customHeight="1">
      <c r="B40" s="27" t="s">
        <v>220</v>
      </c>
      <c r="C40" s="215">
        <f>'高雄'!C32</f>
        <v>134817</v>
      </c>
      <c r="D40" s="216">
        <f t="shared" si="0"/>
        <v>10</v>
      </c>
      <c r="E40" s="210"/>
      <c r="F40" s="215">
        <f>'高雄'!D32</f>
        <v>123337</v>
      </c>
      <c r="G40" s="217">
        <f t="shared" si="1"/>
        <v>3</v>
      </c>
      <c r="H40" s="218" t="s">
        <v>220</v>
      </c>
      <c r="I40" s="219">
        <f t="shared" si="2"/>
        <v>4.478502907005715</v>
      </c>
      <c r="J40" s="220">
        <f t="shared" si="3"/>
        <v>9.661341154295936</v>
      </c>
      <c r="K40" s="207">
        <f>'高雄'!E32</f>
        <v>30</v>
      </c>
      <c r="L40" s="207">
        <f>'高雄'!F32</f>
        <v>553</v>
      </c>
      <c r="M40" s="57"/>
      <c r="N40" s="57"/>
      <c r="R40" s="2">
        <f>F40/F$32</f>
        <v>0.09661341154295935</v>
      </c>
    </row>
    <row r="41" spans="2:14" ht="15" customHeight="1">
      <c r="B41" s="27" t="s">
        <v>10</v>
      </c>
      <c r="C41" s="215">
        <f>'宜蘭'!C32</f>
        <v>247628</v>
      </c>
      <c r="D41" s="216">
        <f t="shared" si="0"/>
        <v>5</v>
      </c>
      <c r="E41" s="210"/>
      <c r="F41" s="215">
        <f>'宜蘭'!D32</f>
        <v>19842</v>
      </c>
      <c r="G41" s="217">
        <f t="shared" si="1"/>
        <v>15</v>
      </c>
      <c r="H41" s="218" t="s">
        <v>10</v>
      </c>
      <c r="I41" s="219">
        <f t="shared" si="2"/>
        <v>8.225985727734715</v>
      </c>
      <c r="J41" s="220">
        <f t="shared" si="3"/>
        <v>1.5542808012481246</v>
      </c>
      <c r="K41" s="207">
        <f>'宜蘭'!E32</f>
        <v>44</v>
      </c>
      <c r="L41" s="207">
        <f>'宜蘭'!F32</f>
        <v>919</v>
      </c>
      <c r="M41" s="57"/>
      <c r="N41" s="57"/>
    </row>
    <row r="42" spans="2:14" ht="15" customHeight="1">
      <c r="B42" s="27" t="s">
        <v>12</v>
      </c>
      <c r="C42" s="215">
        <f>'新竹'!C32</f>
        <v>97967</v>
      </c>
      <c r="D42" s="216">
        <f t="shared" si="0"/>
        <v>14</v>
      </c>
      <c r="E42" s="210"/>
      <c r="F42" s="215">
        <f>'新竹'!D32</f>
        <v>28724</v>
      </c>
      <c r="G42" s="217">
        <f t="shared" si="1"/>
        <v>14</v>
      </c>
      <c r="H42" s="218" t="s">
        <v>12</v>
      </c>
      <c r="I42" s="219">
        <f t="shared" si="2"/>
        <v>3.2543781147082993</v>
      </c>
      <c r="J42" s="220">
        <f t="shared" si="3"/>
        <v>2.250033350219289</v>
      </c>
      <c r="K42" s="207">
        <f>'新竹'!E32</f>
        <v>48</v>
      </c>
      <c r="L42" s="207">
        <f>'新竹'!F32</f>
        <v>308</v>
      </c>
      <c r="M42" s="57"/>
      <c r="N42" s="57"/>
    </row>
    <row r="43" spans="2:14" ht="15" customHeight="1">
      <c r="B43" s="27" t="s">
        <v>13</v>
      </c>
      <c r="C43" s="215">
        <f>'苗栗'!C32</f>
        <v>171974</v>
      </c>
      <c r="D43" s="216">
        <f t="shared" si="0"/>
        <v>8</v>
      </c>
      <c r="E43" s="210"/>
      <c r="F43" s="215">
        <f>'苗栗'!D32</f>
        <v>58564</v>
      </c>
      <c r="G43" s="217">
        <f t="shared" si="1"/>
        <v>11</v>
      </c>
      <c r="H43" s="218" t="s">
        <v>13</v>
      </c>
      <c r="I43" s="219">
        <f t="shared" si="2"/>
        <v>5.712825970978443</v>
      </c>
      <c r="J43" s="220">
        <f t="shared" si="3"/>
        <v>4.58748618306094</v>
      </c>
      <c r="K43" s="207">
        <f>'苗栗'!E32</f>
        <v>39</v>
      </c>
      <c r="L43" s="207">
        <f>'苗栗'!F32</f>
        <v>466</v>
      </c>
      <c r="M43" s="57"/>
      <c r="N43" s="57"/>
    </row>
    <row r="44" spans="2:14" ht="15" customHeight="1">
      <c r="B44" s="27" t="s">
        <v>14</v>
      </c>
      <c r="C44" s="215">
        <f>'彰化'!C32</f>
        <v>84428</v>
      </c>
      <c r="D44" s="216">
        <f t="shared" si="0"/>
        <v>15</v>
      </c>
      <c r="E44" s="210"/>
      <c r="F44" s="215">
        <f>'彰化'!D32</f>
        <v>9492</v>
      </c>
      <c r="G44" s="217">
        <f t="shared" si="1"/>
        <v>17</v>
      </c>
      <c r="H44" s="218" t="s">
        <v>14</v>
      </c>
      <c r="I44" s="219">
        <f t="shared" si="2"/>
        <v>2.804624368089176</v>
      </c>
      <c r="J44" s="220">
        <f t="shared" si="3"/>
        <v>0.7435355995084769</v>
      </c>
      <c r="K44" s="207">
        <f>'彰化'!E32</f>
        <v>17</v>
      </c>
      <c r="L44" s="207">
        <f>'彰化'!F32</f>
        <v>207</v>
      </c>
      <c r="M44" s="57"/>
      <c r="N44" s="57"/>
    </row>
    <row r="45" spans="2:14" ht="15" customHeight="1">
      <c r="B45" s="27" t="s">
        <v>15</v>
      </c>
      <c r="C45" s="215">
        <f>'南投'!C32</f>
        <v>147390</v>
      </c>
      <c r="D45" s="216">
        <f t="shared" si="0"/>
        <v>9</v>
      </c>
      <c r="E45" s="210"/>
      <c r="F45" s="215">
        <f>'南投'!D32</f>
        <v>77638</v>
      </c>
      <c r="G45" s="217">
        <f t="shared" si="1"/>
        <v>7</v>
      </c>
      <c r="H45" s="218" t="s">
        <v>15</v>
      </c>
      <c r="I45" s="219">
        <f t="shared" si="2"/>
        <v>4.896166977929877</v>
      </c>
      <c r="J45" s="220">
        <f t="shared" si="3"/>
        <v>6.08160734035389</v>
      </c>
      <c r="K45" s="207">
        <f>'南投'!E32</f>
        <v>32</v>
      </c>
      <c r="L45" s="207">
        <f>'南投'!F32</f>
        <v>350</v>
      </c>
      <c r="M45" s="57"/>
      <c r="N45" s="57"/>
    </row>
    <row r="46" spans="2:15" ht="15" customHeight="1">
      <c r="B46" s="27" t="s">
        <v>16</v>
      </c>
      <c r="C46" s="215">
        <f>'雲林'!C32</f>
        <v>306364</v>
      </c>
      <c r="D46" s="216">
        <f t="shared" si="0"/>
        <v>2</v>
      </c>
      <c r="E46" s="210"/>
      <c r="F46" s="215">
        <f>'雲林'!D32</f>
        <v>70314</v>
      </c>
      <c r="G46" s="217">
        <f t="shared" si="1"/>
        <v>8</v>
      </c>
      <c r="H46" s="218" t="s">
        <v>16</v>
      </c>
      <c r="I46" s="219">
        <f t="shared" si="2"/>
        <v>10.177144311191459</v>
      </c>
      <c r="J46" s="220">
        <f t="shared" si="3"/>
        <v>5.507897402427207</v>
      </c>
      <c r="K46" s="207">
        <f>'雲林'!E32</f>
        <v>341</v>
      </c>
      <c r="L46" s="207">
        <f>'雲林'!F32</f>
        <v>605</v>
      </c>
      <c r="M46" s="57"/>
      <c r="N46" s="57"/>
      <c r="O46" s="2">
        <f>C46/C$32</f>
        <v>0.10177144311191458</v>
      </c>
    </row>
    <row r="47" spans="2:14" ht="15" customHeight="1">
      <c r="B47" s="27" t="s">
        <v>17</v>
      </c>
      <c r="C47" s="215">
        <f>'嘉義'!C32</f>
        <v>210347</v>
      </c>
      <c r="D47" s="216">
        <f t="shared" si="0"/>
        <v>7</v>
      </c>
      <c r="E47" s="210"/>
      <c r="F47" s="215">
        <f>'嘉義'!D32</f>
        <v>41772</v>
      </c>
      <c r="G47" s="217">
        <f t="shared" si="1"/>
        <v>12</v>
      </c>
      <c r="H47" s="218" t="s">
        <v>17</v>
      </c>
      <c r="I47" s="219">
        <f t="shared" si="2"/>
        <v>6.987543492140687</v>
      </c>
      <c r="J47" s="220">
        <f t="shared" si="3"/>
        <v>3.272120634499378</v>
      </c>
      <c r="K47" s="207">
        <f>'嘉義'!E32</f>
        <v>239</v>
      </c>
      <c r="L47" s="207">
        <f>'嘉義'!F32</f>
        <v>637</v>
      </c>
      <c r="M47" s="57"/>
      <c r="N47" s="57"/>
    </row>
    <row r="48" spans="2:14" ht="15" customHeight="1">
      <c r="B48" s="27" t="s">
        <v>18</v>
      </c>
      <c r="C48" s="215">
        <f>'屏東'!C32</f>
        <v>126956</v>
      </c>
      <c r="D48" s="216">
        <f t="shared" si="0"/>
        <v>11</v>
      </c>
      <c r="E48" s="210"/>
      <c r="F48" s="215">
        <f>'屏東'!D32</f>
        <v>108508</v>
      </c>
      <c r="G48" s="217">
        <f t="shared" si="1"/>
        <v>5</v>
      </c>
      <c r="H48" s="218" t="s">
        <v>18</v>
      </c>
      <c r="I48" s="219">
        <f t="shared" si="2"/>
        <v>4.217367357690925</v>
      </c>
      <c r="J48" s="220">
        <f t="shared" si="3"/>
        <v>8.49974302902084</v>
      </c>
      <c r="K48" s="207">
        <f>'屏東'!E32</f>
        <v>10</v>
      </c>
      <c r="L48" s="207">
        <f>'屏東'!F32</f>
        <v>753</v>
      </c>
      <c r="M48" s="57"/>
      <c r="N48" s="57"/>
    </row>
    <row r="49" spans="2:14" ht="15" customHeight="1">
      <c r="B49" s="27" t="s">
        <v>19</v>
      </c>
      <c r="C49" s="215">
        <f>'台東'!C32</f>
        <v>235846</v>
      </c>
      <c r="D49" s="216">
        <f t="shared" si="0"/>
        <v>6</v>
      </c>
      <c r="E49" s="210"/>
      <c r="F49" s="215">
        <f>'台東'!D32</f>
        <v>69025</v>
      </c>
      <c r="G49" s="217">
        <f t="shared" si="1"/>
        <v>9</v>
      </c>
      <c r="H49" s="218" t="s">
        <v>19</v>
      </c>
      <c r="I49" s="219">
        <f t="shared" si="2"/>
        <v>7.8345979854593235</v>
      </c>
      <c r="J49" s="220">
        <f t="shared" si="3"/>
        <v>5.406926333340984</v>
      </c>
      <c r="K49" s="207">
        <f>'台東'!E32</f>
        <v>13</v>
      </c>
      <c r="L49" s="207">
        <f>'台東'!F32</f>
        <v>1848</v>
      </c>
      <c r="M49" s="57"/>
      <c r="N49" s="57"/>
    </row>
    <row r="50" spans="2:15" ht="15" customHeight="1">
      <c r="B50" s="27" t="s">
        <v>20</v>
      </c>
      <c r="C50" s="215">
        <f>'花蓮'!C32</f>
        <v>403674</v>
      </c>
      <c r="D50" s="216">
        <f>RANK(C50,$C$35:$C$56,0)</f>
        <v>1</v>
      </c>
      <c r="E50" s="210"/>
      <c r="F50" s="215">
        <f>'花蓮'!D32</f>
        <v>67140.3</v>
      </c>
      <c r="G50" s="217">
        <f t="shared" si="1"/>
        <v>10</v>
      </c>
      <c r="H50" s="218" t="s">
        <v>20</v>
      </c>
      <c r="I50" s="219">
        <f t="shared" si="2"/>
        <v>13.409697460132067</v>
      </c>
      <c r="J50" s="220">
        <f t="shared" si="3"/>
        <v>5.259292373754635</v>
      </c>
      <c r="K50" s="207">
        <f>'花蓮'!E32</f>
        <v>87</v>
      </c>
      <c r="L50" s="207">
        <f>'花蓮'!F32</f>
        <v>2480</v>
      </c>
      <c r="M50" s="57"/>
      <c r="N50" s="57"/>
      <c r="O50" s="2">
        <f>C50/C$32</f>
        <v>0.13409697460132067</v>
      </c>
    </row>
    <row r="51" spans="2:14" ht="15" customHeight="1">
      <c r="B51" s="27" t="s">
        <v>21</v>
      </c>
      <c r="C51" s="215">
        <v>0</v>
      </c>
      <c r="D51" s="217">
        <v>0</v>
      </c>
      <c r="E51" s="210"/>
      <c r="F51" s="215">
        <v>0</v>
      </c>
      <c r="G51" s="217">
        <v>0</v>
      </c>
      <c r="H51" s="218" t="s">
        <v>21</v>
      </c>
      <c r="I51" s="219">
        <f t="shared" si="2"/>
        <v>0</v>
      </c>
      <c r="J51" s="220">
        <f t="shared" si="3"/>
        <v>0</v>
      </c>
      <c r="K51" s="207">
        <v>0</v>
      </c>
      <c r="L51" s="207">
        <v>0</v>
      </c>
      <c r="M51" s="57"/>
      <c r="N51" s="57"/>
    </row>
    <row r="52" spans="2:14" ht="15" customHeight="1">
      <c r="B52" s="27" t="s">
        <v>22</v>
      </c>
      <c r="C52" s="215">
        <f>'基市'!C32</f>
        <v>15638</v>
      </c>
      <c r="D52" s="216">
        <f>RANK(C52,$C$35:$C$56,0)</f>
        <v>17</v>
      </c>
      <c r="E52" s="210"/>
      <c r="F52" s="215">
        <f>'基市'!D32</f>
        <v>9531</v>
      </c>
      <c r="G52" s="217">
        <f>RANK(F52,$F$35:$F$56,0)</f>
        <v>16</v>
      </c>
      <c r="H52" s="218" t="s">
        <v>22</v>
      </c>
      <c r="I52" s="219">
        <f t="shared" si="2"/>
        <v>0.5194806920474077</v>
      </c>
      <c r="J52" s="220">
        <f t="shared" si="3"/>
        <v>0.7465905814280756</v>
      </c>
      <c r="K52" s="207">
        <f>'基市'!E32</f>
        <v>1</v>
      </c>
      <c r="L52" s="207">
        <f>'基市'!F32</f>
        <v>11</v>
      </c>
      <c r="M52" s="57"/>
      <c r="N52" s="57"/>
    </row>
    <row r="53" spans="2:14" ht="15" customHeight="1">
      <c r="B53" s="27" t="s">
        <v>23</v>
      </c>
      <c r="C53" s="215">
        <f>'竹市'!C32</f>
        <v>10101</v>
      </c>
      <c r="D53" s="216">
        <f>RANK(C53,$C$35:$C$56,0)</f>
        <v>19</v>
      </c>
      <c r="E53" s="210"/>
      <c r="F53" s="215">
        <f>'竹市'!D32</f>
        <v>3528</v>
      </c>
      <c r="G53" s="217">
        <f>RANK(F53,$F$35:$F$56,0)</f>
        <v>18</v>
      </c>
      <c r="H53" s="218" t="s">
        <v>23</v>
      </c>
      <c r="I53" s="219">
        <f t="shared" si="2"/>
        <v>0.3355463915060024</v>
      </c>
      <c r="J53" s="220">
        <f t="shared" si="3"/>
        <v>0.2763583644190799</v>
      </c>
      <c r="K53" s="207">
        <f>'竹市'!E32</f>
        <v>5</v>
      </c>
      <c r="L53" s="207">
        <f>'竹市'!F32</f>
        <v>19</v>
      </c>
      <c r="M53" s="57"/>
      <c r="N53" s="57"/>
    </row>
    <row r="54" spans="2:14" ht="15" customHeight="1">
      <c r="B54" s="27" t="s">
        <v>25</v>
      </c>
      <c r="C54" s="215">
        <f>'嘉市'!C32</f>
        <v>11400</v>
      </c>
      <c r="D54" s="216">
        <f>RANK(C54,$C$35:$C$56,0)</f>
        <v>18</v>
      </c>
      <c r="E54" s="210"/>
      <c r="F54" s="215">
        <f>'嘉市'!D32</f>
        <v>2825</v>
      </c>
      <c r="G54" s="217">
        <f>RANK(F54,$F$35:$F$56,0)</f>
        <v>19</v>
      </c>
      <c r="H54" s="218" t="s">
        <v>25</v>
      </c>
      <c r="I54" s="219">
        <f t="shared" si="2"/>
        <v>0.37869803615171044</v>
      </c>
      <c r="J54" s="220">
        <f t="shared" si="3"/>
        <v>0.2212903569965705</v>
      </c>
      <c r="K54" s="207">
        <f>'嘉市'!E32</f>
        <v>18</v>
      </c>
      <c r="L54" s="207">
        <f>'嘉市'!F32</f>
        <v>15</v>
      </c>
      <c r="M54" s="57"/>
      <c r="N54" s="57"/>
    </row>
    <row r="55" spans="2:14" ht="15" customHeight="1">
      <c r="B55" s="27" t="s">
        <v>221</v>
      </c>
      <c r="C55" s="215">
        <v>0</v>
      </c>
      <c r="D55" s="216">
        <v>0</v>
      </c>
      <c r="E55" s="210"/>
      <c r="F55" s="215">
        <v>0</v>
      </c>
      <c r="G55" s="217">
        <v>0</v>
      </c>
      <c r="H55" s="218" t="s">
        <v>221</v>
      </c>
      <c r="I55" s="219">
        <f t="shared" si="2"/>
        <v>0</v>
      </c>
      <c r="J55" s="220">
        <f t="shared" si="3"/>
        <v>0</v>
      </c>
      <c r="K55" s="207">
        <v>0</v>
      </c>
      <c r="L55" s="207">
        <v>0</v>
      </c>
      <c r="M55" s="57"/>
      <c r="N55" s="57"/>
    </row>
    <row r="56" spans="2:14" ht="15" customHeight="1">
      <c r="B56" s="27" t="s">
        <v>112</v>
      </c>
      <c r="C56" s="216">
        <v>0</v>
      </c>
      <c r="D56" s="216">
        <v>0</v>
      </c>
      <c r="E56" s="210"/>
      <c r="F56" s="215">
        <v>0</v>
      </c>
      <c r="G56" s="217">
        <v>0</v>
      </c>
      <c r="H56" s="218" t="s">
        <v>224</v>
      </c>
      <c r="I56" s="219">
        <f t="shared" si="2"/>
        <v>0</v>
      </c>
      <c r="J56" s="220">
        <f t="shared" si="3"/>
        <v>0</v>
      </c>
      <c r="K56" s="207">
        <v>0</v>
      </c>
      <c r="L56" s="207">
        <v>0</v>
      </c>
      <c r="M56" s="57"/>
      <c r="N56" s="57"/>
    </row>
    <row r="57" spans="2:14" ht="3.75" customHeight="1">
      <c r="B57" s="22"/>
      <c r="C57" s="221"/>
      <c r="D57" s="221"/>
      <c r="E57" s="222"/>
      <c r="F57" s="223"/>
      <c r="G57" s="222"/>
      <c r="H57" s="10"/>
      <c r="I57" s="224">
        <f>C57/$C$34*100</f>
        <v>0</v>
      </c>
      <c r="J57" s="225"/>
      <c r="K57" s="10"/>
      <c r="L57" s="10"/>
      <c r="M57" s="57"/>
      <c r="N57" s="57"/>
    </row>
    <row r="58" spans="2:14" ht="16.5" customHeight="1">
      <c r="B58" s="23" t="s">
        <v>198</v>
      </c>
      <c r="H58" s="10"/>
      <c r="I58" s="224">
        <f>SUM(I35:I57)</f>
        <v>100</v>
      </c>
      <c r="J58" s="225">
        <f>SUM(J35:J56)</f>
        <v>99.99999999999999</v>
      </c>
      <c r="K58" s="10"/>
      <c r="L58" s="10"/>
      <c r="M58" s="57"/>
      <c r="N58" s="57"/>
    </row>
    <row r="59" spans="2:9" ht="16.5" hidden="1">
      <c r="B59" s="235" t="s">
        <v>293</v>
      </c>
      <c r="H59" s="10"/>
      <c r="I59" s="10"/>
    </row>
    <row r="60" ht="16.5">
      <c r="B60" s="25"/>
    </row>
    <row r="61" ht="16.5">
      <c r="B61" s="233" t="s">
        <v>294</v>
      </c>
    </row>
  </sheetData>
  <sheetProtection/>
  <printOptions verticalCentered="1"/>
  <pageMargins left="0.7086614173228347" right="0.7874015748031497" top="0.4724409448818898" bottom="0.5905511811023623" header="0.3937007874015748" footer="0.3937007874015748"/>
  <pageSetup horizontalDpi="600" verticalDpi="6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5" width="21.125" style="55" customWidth="1"/>
    <col min="6" max="6" width="21.125" style="10" customWidth="1"/>
    <col min="7" max="7" width="9.00390625" style="55" customWidth="1"/>
    <col min="8" max="16384" width="9.00390625" style="2" customWidth="1"/>
  </cols>
  <sheetData>
    <row r="1" spans="1:6" ht="33.75" customHeight="1">
      <c r="A1" s="48" t="s">
        <v>299</v>
      </c>
      <c r="B1" s="107"/>
      <c r="C1" s="108"/>
      <c r="D1" s="109"/>
      <c r="E1" s="110"/>
      <c r="F1" s="111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168</v>
      </c>
      <c r="E2" s="66" t="s">
        <v>227</v>
      </c>
      <c r="F2" s="66" t="s">
        <v>169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170</v>
      </c>
      <c r="F3" s="68" t="s">
        <v>171</v>
      </c>
    </row>
    <row r="4" spans="1:6" ht="16.5" customHeight="1" hidden="1">
      <c r="A4" s="9" t="s">
        <v>172</v>
      </c>
      <c r="B4" s="69" t="s">
        <v>40</v>
      </c>
      <c r="C4" s="70">
        <v>107043</v>
      </c>
      <c r="D4" s="71">
        <v>43431</v>
      </c>
      <c r="E4" s="72">
        <v>0</v>
      </c>
      <c r="F4" s="73">
        <v>0</v>
      </c>
    </row>
    <row r="5" spans="1:6" ht="16.5" customHeight="1" hidden="1">
      <c r="A5" s="9" t="s">
        <v>173</v>
      </c>
      <c r="B5" s="69" t="s">
        <v>40</v>
      </c>
      <c r="C5" s="74">
        <v>109797</v>
      </c>
      <c r="D5" s="75">
        <v>47291</v>
      </c>
      <c r="E5" s="74">
        <v>0</v>
      </c>
      <c r="F5" s="75">
        <v>0</v>
      </c>
    </row>
    <row r="6" spans="1:6" ht="16.5" customHeight="1" hidden="1">
      <c r="A6" s="9" t="s">
        <v>174</v>
      </c>
      <c r="B6" s="69" t="s">
        <v>40</v>
      </c>
      <c r="C6" s="74">
        <v>109882</v>
      </c>
      <c r="D6" s="75">
        <v>51072</v>
      </c>
      <c r="E6" s="74">
        <v>0</v>
      </c>
      <c r="F6" s="75">
        <v>0</v>
      </c>
    </row>
    <row r="7" spans="1:6" ht="16.5" customHeight="1" hidden="1">
      <c r="A7" s="9" t="s">
        <v>175</v>
      </c>
      <c r="B7" s="69" t="s">
        <v>40</v>
      </c>
      <c r="C7" s="74">
        <v>111470</v>
      </c>
      <c r="D7" s="75">
        <v>54903</v>
      </c>
      <c r="E7" s="74">
        <v>0</v>
      </c>
      <c r="F7" s="75">
        <v>0</v>
      </c>
    </row>
    <row r="8" spans="1:6" ht="15" customHeight="1" hidden="1">
      <c r="A8" s="9" t="s">
        <v>176</v>
      </c>
      <c r="B8" s="69" t="s">
        <v>40</v>
      </c>
      <c r="C8" s="74">
        <v>113736</v>
      </c>
      <c r="D8" s="75">
        <v>58970</v>
      </c>
      <c r="E8" s="74">
        <v>0</v>
      </c>
      <c r="F8" s="75">
        <v>0</v>
      </c>
    </row>
    <row r="9" spans="1:6" ht="15" customHeight="1" hidden="1">
      <c r="A9" s="9" t="s">
        <v>177</v>
      </c>
      <c r="B9" s="69" t="s">
        <v>40</v>
      </c>
      <c r="C9" s="76">
        <v>114075</v>
      </c>
      <c r="D9" s="77">
        <v>61693</v>
      </c>
      <c r="E9" s="77">
        <v>26</v>
      </c>
      <c r="F9" s="77">
        <v>584</v>
      </c>
    </row>
    <row r="10" spans="1:6" ht="15" customHeight="1" hidden="1">
      <c r="A10" s="9" t="s">
        <v>178</v>
      </c>
      <c r="B10" s="69" t="s">
        <v>40</v>
      </c>
      <c r="C10" s="76">
        <v>150541</v>
      </c>
      <c r="D10" s="77">
        <v>66067</v>
      </c>
      <c r="E10" s="77">
        <v>24</v>
      </c>
      <c r="F10" s="77">
        <v>843</v>
      </c>
    </row>
    <row r="11" spans="1:6" ht="15" customHeight="1" hidden="1">
      <c r="A11" s="9" t="s">
        <v>102</v>
      </c>
      <c r="B11" s="69" t="s">
        <v>40</v>
      </c>
      <c r="C11" s="76">
        <v>115178</v>
      </c>
      <c r="D11" s="77">
        <v>66030</v>
      </c>
      <c r="E11" s="77">
        <v>25</v>
      </c>
      <c r="F11" s="77">
        <v>364</v>
      </c>
    </row>
    <row r="12" spans="1:6" ht="15" customHeight="1" hidden="1">
      <c r="A12" s="9" t="s">
        <v>201</v>
      </c>
      <c r="B12" s="69" t="s">
        <v>40</v>
      </c>
      <c r="C12" s="76">
        <v>116631</v>
      </c>
      <c r="D12" s="77">
        <v>70463</v>
      </c>
      <c r="E12" s="77">
        <v>25</v>
      </c>
      <c r="F12" s="77">
        <v>371</v>
      </c>
    </row>
    <row r="13" spans="1:7" s="23" customFormat="1" ht="13.5" customHeight="1" hidden="1">
      <c r="A13" s="9" t="s">
        <v>202</v>
      </c>
      <c r="B13" s="78" t="s">
        <v>212</v>
      </c>
      <c r="C13" s="36">
        <v>118971</v>
      </c>
      <c r="D13" s="37">
        <v>75295</v>
      </c>
      <c r="E13" s="37">
        <v>31</v>
      </c>
      <c r="F13" s="37">
        <v>373</v>
      </c>
      <c r="G13" s="32"/>
    </row>
    <row r="14" spans="1:7" s="23" customFormat="1" ht="13.5" customHeight="1" hidden="1">
      <c r="A14" s="9" t="s">
        <v>203</v>
      </c>
      <c r="B14" s="78" t="s">
        <v>212</v>
      </c>
      <c r="C14" s="36">
        <v>118971</v>
      </c>
      <c r="D14" s="37">
        <v>76079</v>
      </c>
      <c r="E14" s="37">
        <v>31</v>
      </c>
      <c r="F14" s="37">
        <v>379</v>
      </c>
      <c r="G14" s="32"/>
    </row>
    <row r="15" spans="1:7" s="23" customFormat="1" ht="13.5" customHeight="1" hidden="1">
      <c r="A15" s="9" t="s">
        <v>206</v>
      </c>
      <c r="B15" s="78" t="s">
        <v>212</v>
      </c>
      <c r="C15" s="36">
        <v>119877</v>
      </c>
      <c r="D15" s="36">
        <v>76079</v>
      </c>
      <c r="E15" s="36">
        <v>31</v>
      </c>
      <c r="F15" s="37">
        <v>379</v>
      </c>
      <c r="G15" s="32"/>
    </row>
    <row r="16" spans="1:7" s="23" customFormat="1" ht="13.5" customHeight="1" hidden="1">
      <c r="A16" s="9" t="s">
        <v>209</v>
      </c>
      <c r="B16" s="78" t="s">
        <v>212</v>
      </c>
      <c r="C16" s="36">
        <v>119877</v>
      </c>
      <c r="D16" s="37">
        <v>76484</v>
      </c>
      <c r="E16" s="36">
        <v>31</v>
      </c>
      <c r="F16" s="37">
        <v>379</v>
      </c>
      <c r="G16" s="32"/>
    </row>
    <row r="17" spans="1:7" s="23" customFormat="1" ht="13.5" customHeight="1" hidden="1">
      <c r="A17" s="9" t="s">
        <v>211</v>
      </c>
      <c r="B17" s="78" t="s">
        <v>212</v>
      </c>
      <c r="C17" s="36">
        <v>122799</v>
      </c>
      <c r="D17" s="37">
        <v>77526</v>
      </c>
      <c r="E17" s="36">
        <v>31</v>
      </c>
      <c r="F17" s="37">
        <v>379</v>
      </c>
      <c r="G17" s="32"/>
    </row>
    <row r="18" spans="1:7" s="23" customFormat="1" ht="13.5" customHeight="1" hidden="1">
      <c r="A18" s="9" t="s">
        <v>213</v>
      </c>
      <c r="B18" s="78" t="s">
        <v>212</v>
      </c>
      <c r="C18" s="36">
        <v>122394</v>
      </c>
      <c r="D18" s="37">
        <v>78536</v>
      </c>
      <c r="E18" s="36">
        <v>31</v>
      </c>
      <c r="F18" s="37">
        <v>379</v>
      </c>
      <c r="G18" s="32"/>
    </row>
    <row r="19" spans="1:7" s="23" customFormat="1" ht="13.5" customHeight="1" hidden="1">
      <c r="A19" s="9" t="s">
        <v>217</v>
      </c>
      <c r="B19" s="78" t="s">
        <v>212</v>
      </c>
      <c r="C19" s="36">
        <v>122661</v>
      </c>
      <c r="D19" s="36">
        <v>78640</v>
      </c>
      <c r="E19" s="36">
        <v>31</v>
      </c>
      <c r="F19" s="37">
        <v>379</v>
      </c>
      <c r="G19" s="32"/>
    </row>
    <row r="20" spans="1:7" s="23" customFormat="1" ht="15.75" customHeight="1" hidden="1">
      <c r="A20" s="9" t="s">
        <v>223</v>
      </c>
      <c r="B20" s="78" t="s">
        <v>212</v>
      </c>
      <c r="C20" s="36">
        <v>124807</v>
      </c>
      <c r="D20" s="36">
        <v>79837</v>
      </c>
      <c r="E20" s="36">
        <v>31</v>
      </c>
      <c r="F20" s="37">
        <v>379</v>
      </c>
      <c r="G20" s="32"/>
    </row>
    <row r="21" spans="1:7" s="23" customFormat="1" ht="14.25" customHeight="1" hidden="1">
      <c r="A21" s="9" t="s">
        <v>240</v>
      </c>
      <c r="B21" s="58" t="s">
        <v>212</v>
      </c>
      <c r="C21" s="59">
        <v>125990</v>
      </c>
      <c r="D21" s="59">
        <v>82772</v>
      </c>
      <c r="E21" s="59">
        <v>31</v>
      </c>
      <c r="F21" s="60">
        <v>383</v>
      </c>
      <c r="G21" s="32"/>
    </row>
    <row r="22" spans="1:7" s="6" customFormat="1" ht="14.25" customHeight="1" hidden="1">
      <c r="A22" s="9" t="s">
        <v>241</v>
      </c>
      <c r="B22" s="160" t="s">
        <v>212</v>
      </c>
      <c r="C22" s="161">
        <v>127857</v>
      </c>
      <c r="D22" s="161">
        <v>90756</v>
      </c>
      <c r="E22" s="161">
        <v>31</v>
      </c>
      <c r="F22" s="162">
        <v>387</v>
      </c>
      <c r="G22" s="64"/>
    </row>
    <row r="23" spans="1:7" s="6" customFormat="1" ht="14.25" customHeight="1" hidden="1">
      <c r="A23" s="9" t="s">
        <v>242</v>
      </c>
      <c r="B23" s="160" t="s">
        <v>212</v>
      </c>
      <c r="C23" s="161">
        <v>128957</v>
      </c>
      <c r="D23" s="161">
        <v>93137</v>
      </c>
      <c r="E23" s="161">
        <v>31</v>
      </c>
      <c r="F23" s="162">
        <v>388</v>
      </c>
      <c r="G23" s="64"/>
    </row>
    <row r="24" spans="1:7" s="6" customFormat="1" ht="14.25" customHeight="1" hidden="1">
      <c r="A24" s="9" t="s">
        <v>243</v>
      </c>
      <c r="B24" s="160" t="s">
        <v>212</v>
      </c>
      <c r="C24" s="161">
        <v>129987</v>
      </c>
      <c r="D24" s="161">
        <v>96393</v>
      </c>
      <c r="E24" s="161">
        <v>32</v>
      </c>
      <c r="F24" s="162">
        <v>389</v>
      </c>
      <c r="G24" s="64"/>
    </row>
    <row r="25" spans="1:7" s="6" customFormat="1" ht="14.25" customHeight="1" hidden="1">
      <c r="A25" s="9" t="s">
        <v>244</v>
      </c>
      <c r="B25" s="160" t="s">
        <v>212</v>
      </c>
      <c r="C25" s="161">
        <v>162960</v>
      </c>
      <c r="D25" s="161">
        <v>54912</v>
      </c>
      <c r="E25" s="161">
        <v>32</v>
      </c>
      <c r="F25" s="162">
        <v>443</v>
      </c>
      <c r="G25" s="64"/>
    </row>
    <row r="26" spans="1:7" s="6" customFormat="1" ht="14.25" customHeight="1" hidden="1">
      <c r="A26" s="9" t="s">
        <v>256</v>
      </c>
      <c r="B26" s="160" t="s">
        <v>212</v>
      </c>
      <c r="C26" s="161">
        <v>164392</v>
      </c>
      <c r="D26" s="161">
        <v>55434</v>
      </c>
      <c r="E26" s="161">
        <v>34</v>
      </c>
      <c r="F26" s="162">
        <v>443</v>
      </c>
      <c r="G26" s="64"/>
    </row>
    <row r="27" spans="1:7" s="6" customFormat="1" ht="14.25" customHeight="1" hidden="1">
      <c r="A27" s="9" t="s">
        <v>261</v>
      </c>
      <c r="B27" s="160" t="s">
        <v>212</v>
      </c>
      <c r="C27" s="161">
        <v>170831</v>
      </c>
      <c r="D27" s="161">
        <v>56424</v>
      </c>
      <c r="E27" s="161">
        <v>34</v>
      </c>
      <c r="F27" s="162">
        <v>445</v>
      </c>
      <c r="G27" s="64"/>
    </row>
    <row r="28" spans="1:7" s="6" customFormat="1" ht="14.25" customHeight="1">
      <c r="A28" s="9" t="s">
        <v>262</v>
      </c>
      <c r="B28" s="160" t="s">
        <v>212</v>
      </c>
      <c r="C28" s="161">
        <v>170831</v>
      </c>
      <c r="D28" s="161">
        <v>57418</v>
      </c>
      <c r="E28" s="161">
        <v>36</v>
      </c>
      <c r="F28" s="162">
        <v>445</v>
      </c>
      <c r="G28" s="64"/>
    </row>
    <row r="29" spans="1:7" s="6" customFormat="1" ht="14.25" customHeight="1">
      <c r="A29" s="9" t="s">
        <v>280</v>
      </c>
      <c r="B29" s="160" t="s">
        <v>212</v>
      </c>
      <c r="C29" s="161">
        <v>171974</v>
      </c>
      <c r="D29" s="161">
        <v>57718</v>
      </c>
      <c r="E29" s="161">
        <v>37</v>
      </c>
      <c r="F29" s="162">
        <v>449</v>
      </c>
      <c r="G29" s="64"/>
    </row>
    <row r="30" spans="1:7" s="6" customFormat="1" ht="14.25" customHeight="1">
      <c r="A30" s="9" t="s">
        <v>291</v>
      </c>
      <c r="B30" s="58" t="s">
        <v>212</v>
      </c>
      <c r="C30" s="169">
        <v>171974</v>
      </c>
      <c r="D30" s="169">
        <v>58076</v>
      </c>
      <c r="E30" s="169">
        <v>39</v>
      </c>
      <c r="F30" s="83">
        <v>449</v>
      </c>
      <c r="G30" s="64"/>
    </row>
    <row r="31" spans="1:7" s="6" customFormat="1" ht="14.25" customHeight="1">
      <c r="A31" s="9" t="s">
        <v>292</v>
      </c>
      <c r="B31" s="58" t="s">
        <v>212</v>
      </c>
      <c r="C31" s="169">
        <v>171974</v>
      </c>
      <c r="D31" s="169">
        <v>58564</v>
      </c>
      <c r="E31" s="169">
        <v>39</v>
      </c>
      <c r="F31" s="83">
        <v>466</v>
      </c>
      <c r="G31" s="64"/>
    </row>
    <row r="32" spans="1:7" s="6" customFormat="1" ht="14.25" customHeight="1">
      <c r="A32" s="9" t="s">
        <v>295</v>
      </c>
      <c r="B32" s="160" t="s">
        <v>212</v>
      </c>
      <c r="C32" s="161">
        <f>C34+C40</f>
        <v>171974</v>
      </c>
      <c r="D32" s="161">
        <f>D34+D40</f>
        <v>58564</v>
      </c>
      <c r="E32" s="161">
        <f>E34+E40</f>
        <v>39</v>
      </c>
      <c r="F32" s="162">
        <f>F34+F40</f>
        <v>466</v>
      </c>
      <c r="G32" s="64"/>
    </row>
    <row r="33" spans="1:7" s="23" customFormat="1" ht="3" customHeight="1">
      <c r="A33" s="9"/>
      <c r="B33" s="79"/>
      <c r="C33" s="80"/>
      <c r="D33" s="80"/>
      <c r="E33" s="80"/>
      <c r="F33" s="60"/>
      <c r="G33" s="32"/>
    </row>
    <row r="34" spans="1:7" s="23" customFormat="1" ht="14.25" customHeight="1">
      <c r="A34" s="90" t="s">
        <v>179</v>
      </c>
      <c r="B34" s="115"/>
      <c r="C34" s="80">
        <f>SUM(C36:C38)</f>
        <v>77816</v>
      </c>
      <c r="D34" s="80">
        <f>SUM(D36:D38)</f>
        <v>47676</v>
      </c>
      <c r="E34" s="80">
        <f>SUM(E36:E38)</f>
        <v>30</v>
      </c>
      <c r="F34" s="60">
        <f>SUM(F36:F38)</f>
        <v>454</v>
      </c>
      <c r="G34" s="32"/>
    </row>
    <row r="35" spans="1:7" s="23" customFormat="1" ht="3" customHeight="1">
      <c r="A35" s="14"/>
      <c r="B35" s="115"/>
      <c r="C35" s="147"/>
      <c r="D35" s="147"/>
      <c r="E35" s="147"/>
      <c r="F35" s="148"/>
      <c r="G35" s="32"/>
    </row>
    <row r="36" spans="1:7" s="23" customFormat="1" ht="14.25" customHeight="1">
      <c r="A36" s="15" t="s">
        <v>57</v>
      </c>
      <c r="B36" s="50">
        <v>54</v>
      </c>
      <c r="C36" s="123">
        <v>21633</v>
      </c>
      <c r="D36" s="98">
        <v>11548</v>
      </c>
      <c r="E36" s="98">
        <v>9</v>
      </c>
      <c r="F36" s="99">
        <v>19</v>
      </c>
      <c r="G36" s="32"/>
    </row>
    <row r="37" spans="1:7" s="23" customFormat="1" ht="14.25" customHeight="1">
      <c r="A37" s="15" t="s">
        <v>55</v>
      </c>
      <c r="B37" s="50">
        <v>58.3</v>
      </c>
      <c r="C37" s="98">
        <v>38160</v>
      </c>
      <c r="D37" s="98">
        <v>32081</v>
      </c>
      <c r="E37" s="98">
        <v>21</v>
      </c>
      <c r="F37" s="99">
        <v>260</v>
      </c>
      <c r="G37" s="32"/>
    </row>
    <row r="38" spans="1:6" ht="14.25" customHeight="1">
      <c r="A38" s="15" t="s">
        <v>56</v>
      </c>
      <c r="B38" s="163">
        <v>95.8</v>
      </c>
      <c r="C38" s="138">
        <v>18023</v>
      </c>
      <c r="D38" s="138">
        <v>4047</v>
      </c>
      <c r="E38" s="164">
        <v>0</v>
      </c>
      <c r="F38" s="165">
        <v>175</v>
      </c>
    </row>
    <row r="39" spans="1:6" ht="3" customHeight="1">
      <c r="A39" s="15"/>
      <c r="B39" s="81"/>
      <c r="C39" s="42"/>
      <c r="D39" s="42"/>
      <c r="E39" s="84"/>
      <c r="F39" s="85"/>
    </row>
    <row r="40" spans="1:6" ht="14.25" customHeight="1">
      <c r="A40" s="90" t="s">
        <v>180</v>
      </c>
      <c r="B40" s="81"/>
      <c r="C40" s="82">
        <f>SUM(C42:C45)</f>
        <v>94158</v>
      </c>
      <c r="D40" s="82">
        <f>SUM(D42:D45)</f>
        <v>10888</v>
      </c>
      <c r="E40" s="82">
        <f>SUM(E42:E45)</f>
        <v>9</v>
      </c>
      <c r="F40" s="83">
        <f>SUM(F42:F45)</f>
        <v>12</v>
      </c>
    </row>
    <row r="41" spans="1:6" ht="3" customHeight="1">
      <c r="A41" s="15"/>
      <c r="B41" s="81"/>
      <c r="C41" s="42"/>
      <c r="D41" s="42"/>
      <c r="E41" s="84"/>
      <c r="F41" s="85"/>
    </row>
    <row r="42" spans="1:6" ht="14.25" customHeight="1">
      <c r="A42" s="15" t="s">
        <v>181</v>
      </c>
      <c r="B42" s="163">
        <v>32.5</v>
      </c>
      <c r="C42" s="42">
        <v>42361</v>
      </c>
      <c r="D42" s="42">
        <v>1622</v>
      </c>
      <c r="E42" s="84">
        <v>9</v>
      </c>
      <c r="F42" s="85">
        <v>2</v>
      </c>
    </row>
    <row r="43" spans="1:6" ht="14.25" customHeight="1">
      <c r="A43" s="15" t="s">
        <v>182</v>
      </c>
      <c r="B43" s="163">
        <v>10</v>
      </c>
      <c r="C43" s="42">
        <v>12293</v>
      </c>
      <c r="D43" s="42">
        <v>3583</v>
      </c>
      <c r="E43" s="84">
        <v>0</v>
      </c>
      <c r="F43" s="85">
        <v>1</v>
      </c>
    </row>
    <row r="44" spans="1:6" ht="15" customHeight="1">
      <c r="A44" s="15" t="s">
        <v>58</v>
      </c>
      <c r="B44" s="163">
        <v>16.5</v>
      </c>
      <c r="C44" s="42">
        <v>16994</v>
      </c>
      <c r="D44" s="42">
        <v>5328</v>
      </c>
      <c r="E44" s="84">
        <v>0</v>
      </c>
      <c r="F44" s="85">
        <v>1</v>
      </c>
    </row>
    <row r="45" spans="1:6" ht="14.25" customHeight="1">
      <c r="A45" s="16" t="s">
        <v>59</v>
      </c>
      <c r="B45" s="149">
        <v>14</v>
      </c>
      <c r="C45" s="144">
        <v>22510</v>
      </c>
      <c r="D45" s="144">
        <v>355</v>
      </c>
      <c r="E45" s="166">
        <v>0</v>
      </c>
      <c r="F45" s="167">
        <v>8</v>
      </c>
    </row>
    <row r="46" ht="14.25" customHeight="1">
      <c r="A46" s="49"/>
    </row>
    <row r="47" ht="14.25" customHeight="1">
      <c r="A47" s="54"/>
    </row>
  </sheetData>
  <sheetProtection/>
  <printOptions horizontalCentered="1"/>
  <pageMargins left="0.7874015748031497" right="0.7874015748031497" top="0.7874015748031497" bottom="0.5905511811023623" header="0.3937007874015748" footer="0.3937007874015748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6" width="21.125" style="55" customWidth="1"/>
    <col min="7" max="7" width="9.00390625" style="55" customWidth="1"/>
    <col min="8" max="16384" width="9.00390625" style="2" customWidth="1"/>
  </cols>
  <sheetData>
    <row r="1" spans="1:6" ht="57.75" customHeight="1">
      <c r="A1" s="48" t="s">
        <v>267</v>
      </c>
      <c r="B1" s="107"/>
      <c r="C1" s="108"/>
      <c r="D1" s="109"/>
      <c r="E1" s="110"/>
      <c r="F1" s="110"/>
    </row>
    <row r="2" spans="1:6" ht="16.5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6.5" customHeight="1" hidden="1">
      <c r="A4" s="9" t="s">
        <v>135</v>
      </c>
      <c r="B4" s="69" t="s">
        <v>40</v>
      </c>
      <c r="C4" s="70">
        <v>76945</v>
      </c>
      <c r="D4" s="71">
        <v>2822</v>
      </c>
      <c r="E4" s="72">
        <v>0</v>
      </c>
      <c r="F4" s="73">
        <v>0</v>
      </c>
    </row>
    <row r="5" spans="1:6" ht="16.5" customHeight="1" hidden="1">
      <c r="A5" s="9" t="s">
        <v>136</v>
      </c>
      <c r="B5" s="69" t="s">
        <v>40</v>
      </c>
      <c r="C5" s="70">
        <v>76945</v>
      </c>
      <c r="D5" s="71">
        <v>2822</v>
      </c>
      <c r="E5" s="74">
        <v>0</v>
      </c>
      <c r="F5" s="75">
        <v>0</v>
      </c>
    </row>
    <row r="6" spans="1:6" ht="16.5" customHeight="1" hidden="1">
      <c r="A6" s="9" t="s">
        <v>137</v>
      </c>
      <c r="B6" s="69" t="s">
        <v>40</v>
      </c>
      <c r="C6" s="70">
        <v>77095</v>
      </c>
      <c r="D6" s="71">
        <v>2822</v>
      </c>
      <c r="E6" s="74">
        <v>0</v>
      </c>
      <c r="F6" s="75">
        <v>0</v>
      </c>
    </row>
    <row r="7" spans="1:6" ht="16.5" customHeight="1" hidden="1">
      <c r="A7" s="9" t="s">
        <v>138</v>
      </c>
      <c r="B7" s="69" t="s">
        <v>40</v>
      </c>
      <c r="C7" s="70">
        <v>77095</v>
      </c>
      <c r="D7" s="71">
        <v>2822</v>
      </c>
      <c r="E7" s="74">
        <v>0</v>
      </c>
      <c r="F7" s="75">
        <v>0</v>
      </c>
    </row>
    <row r="8" spans="1:6" ht="16.5" customHeight="1" hidden="1">
      <c r="A8" s="9" t="s">
        <v>121</v>
      </c>
      <c r="B8" s="69" t="s">
        <v>40</v>
      </c>
      <c r="C8" s="70">
        <v>77095</v>
      </c>
      <c r="D8" s="71">
        <v>2822</v>
      </c>
      <c r="E8" s="74">
        <v>0</v>
      </c>
      <c r="F8" s="75">
        <v>0</v>
      </c>
    </row>
    <row r="9" spans="1:6" ht="16.5" customHeight="1" hidden="1">
      <c r="A9" s="9" t="s">
        <v>122</v>
      </c>
      <c r="B9" s="69" t="s">
        <v>40</v>
      </c>
      <c r="C9" s="76">
        <v>79046</v>
      </c>
      <c r="D9" s="77">
        <v>2412</v>
      </c>
      <c r="E9" s="77">
        <v>17</v>
      </c>
      <c r="F9" s="77">
        <v>401</v>
      </c>
    </row>
    <row r="10" spans="1:6" ht="16.5" customHeight="1" hidden="1">
      <c r="A10" s="9" t="s">
        <v>123</v>
      </c>
      <c r="B10" s="69" t="s">
        <v>40</v>
      </c>
      <c r="C10" s="76">
        <v>916</v>
      </c>
      <c r="D10" s="77">
        <v>2412</v>
      </c>
      <c r="E10" s="77">
        <v>0</v>
      </c>
      <c r="F10" s="77">
        <v>25</v>
      </c>
    </row>
    <row r="11" spans="1:6" ht="16.5" customHeight="1" hidden="1">
      <c r="A11" s="9" t="s">
        <v>102</v>
      </c>
      <c r="B11" s="69" t="s">
        <v>40</v>
      </c>
      <c r="C11" s="76">
        <v>78630</v>
      </c>
      <c r="D11" s="77">
        <v>2610</v>
      </c>
      <c r="E11" s="77">
        <v>17</v>
      </c>
      <c r="F11" s="77">
        <v>377</v>
      </c>
    </row>
    <row r="12" spans="1:6" ht="15" customHeight="1" hidden="1">
      <c r="A12" s="9" t="s">
        <v>201</v>
      </c>
      <c r="B12" s="69" t="s">
        <v>40</v>
      </c>
      <c r="C12" s="76">
        <v>78630</v>
      </c>
      <c r="D12" s="77">
        <v>4610</v>
      </c>
      <c r="E12" s="77">
        <v>17</v>
      </c>
      <c r="F12" s="77">
        <v>379</v>
      </c>
    </row>
    <row r="13" spans="1:7" s="23" customFormat="1" ht="13.5" customHeight="1" hidden="1">
      <c r="A13" s="9" t="s">
        <v>202</v>
      </c>
      <c r="B13" s="78" t="s">
        <v>212</v>
      </c>
      <c r="C13" s="36">
        <v>79965</v>
      </c>
      <c r="D13" s="37">
        <v>6808</v>
      </c>
      <c r="E13" s="37">
        <v>17</v>
      </c>
      <c r="F13" s="37">
        <v>166</v>
      </c>
      <c r="G13" s="32"/>
    </row>
    <row r="14" spans="1:7" s="23" customFormat="1" ht="13.5" customHeight="1" hidden="1">
      <c r="A14" s="9" t="s">
        <v>203</v>
      </c>
      <c r="B14" s="78" t="s">
        <v>212</v>
      </c>
      <c r="C14" s="36">
        <v>79965</v>
      </c>
      <c r="D14" s="37">
        <v>6808</v>
      </c>
      <c r="E14" s="37">
        <v>17</v>
      </c>
      <c r="F14" s="37">
        <v>166</v>
      </c>
      <c r="G14" s="32"/>
    </row>
    <row r="15" spans="1:7" s="23" customFormat="1" ht="13.5" customHeight="1" hidden="1">
      <c r="A15" s="9" t="s">
        <v>206</v>
      </c>
      <c r="B15" s="78" t="s">
        <v>212</v>
      </c>
      <c r="C15" s="36">
        <v>79965</v>
      </c>
      <c r="D15" s="36">
        <v>6808</v>
      </c>
      <c r="E15" s="36">
        <v>17</v>
      </c>
      <c r="F15" s="37">
        <v>166</v>
      </c>
      <c r="G15" s="32"/>
    </row>
    <row r="16" spans="1:7" s="23" customFormat="1" ht="15.75" customHeight="1" hidden="1">
      <c r="A16" s="9" t="s">
        <v>209</v>
      </c>
      <c r="B16" s="78" t="s">
        <v>212</v>
      </c>
      <c r="C16" s="36">
        <v>79965</v>
      </c>
      <c r="D16" s="37">
        <v>8158</v>
      </c>
      <c r="E16" s="36">
        <v>17</v>
      </c>
      <c r="F16" s="37">
        <v>166</v>
      </c>
      <c r="G16" s="32"/>
    </row>
    <row r="17" spans="1:7" s="23" customFormat="1" ht="15.75" customHeight="1" hidden="1">
      <c r="A17" s="9" t="s">
        <v>211</v>
      </c>
      <c r="B17" s="78" t="s">
        <v>212</v>
      </c>
      <c r="C17" s="36">
        <v>79965</v>
      </c>
      <c r="D17" s="37">
        <v>8158</v>
      </c>
      <c r="E17" s="36">
        <v>17</v>
      </c>
      <c r="F17" s="37">
        <v>166</v>
      </c>
      <c r="G17" s="32"/>
    </row>
    <row r="18" spans="1:7" s="23" customFormat="1" ht="15.75" customHeight="1" hidden="1">
      <c r="A18" s="9" t="s">
        <v>213</v>
      </c>
      <c r="B18" s="78" t="s">
        <v>212</v>
      </c>
      <c r="C18" s="36">
        <v>80340</v>
      </c>
      <c r="D18" s="37">
        <v>8158</v>
      </c>
      <c r="E18" s="36">
        <v>17</v>
      </c>
      <c r="F18" s="37">
        <v>170</v>
      </c>
      <c r="G18" s="32"/>
    </row>
    <row r="19" spans="1:7" s="23" customFormat="1" ht="15.75" customHeight="1" hidden="1">
      <c r="A19" s="9" t="s">
        <v>217</v>
      </c>
      <c r="B19" s="78" t="s">
        <v>212</v>
      </c>
      <c r="C19" s="37">
        <v>80340</v>
      </c>
      <c r="D19" s="37">
        <v>8158</v>
      </c>
      <c r="E19" s="37">
        <v>17</v>
      </c>
      <c r="F19" s="37">
        <v>170</v>
      </c>
      <c r="G19" s="32"/>
    </row>
    <row r="20" spans="1:7" s="23" customFormat="1" ht="15.75" customHeight="1" hidden="1">
      <c r="A20" s="9" t="s">
        <v>223</v>
      </c>
      <c r="B20" s="78" t="s">
        <v>212</v>
      </c>
      <c r="C20" s="37">
        <v>80340</v>
      </c>
      <c r="D20" s="37">
        <v>8727</v>
      </c>
      <c r="E20" s="37">
        <v>17</v>
      </c>
      <c r="F20" s="37">
        <v>171</v>
      </c>
      <c r="G20" s="32"/>
    </row>
    <row r="21" spans="1:7" s="23" customFormat="1" ht="15.75" customHeight="1" hidden="1">
      <c r="A21" s="9" t="s">
        <v>240</v>
      </c>
      <c r="B21" s="58" t="s">
        <v>212</v>
      </c>
      <c r="C21" s="60">
        <v>82860</v>
      </c>
      <c r="D21" s="60">
        <v>8727</v>
      </c>
      <c r="E21" s="60">
        <v>17</v>
      </c>
      <c r="F21" s="60">
        <v>192</v>
      </c>
      <c r="G21" s="32"/>
    </row>
    <row r="22" spans="1:7" s="23" customFormat="1" ht="15.75" customHeight="1" hidden="1">
      <c r="A22" s="9" t="s">
        <v>241</v>
      </c>
      <c r="B22" s="58" t="s">
        <v>212</v>
      </c>
      <c r="C22" s="59">
        <v>84161</v>
      </c>
      <c r="D22" s="59">
        <v>9012</v>
      </c>
      <c r="E22" s="59">
        <v>17</v>
      </c>
      <c r="F22" s="60">
        <v>193</v>
      </c>
      <c r="G22" s="32"/>
    </row>
    <row r="23" spans="1:7" s="23" customFormat="1" ht="15.75" customHeight="1" hidden="1">
      <c r="A23" s="9" t="s">
        <v>242</v>
      </c>
      <c r="B23" s="58" t="s">
        <v>212</v>
      </c>
      <c r="C23" s="59">
        <v>84161</v>
      </c>
      <c r="D23" s="59">
        <v>9492</v>
      </c>
      <c r="E23" s="59">
        <v>17</v>
      </c>
      <c r="F23" s="60">
        <v>199</v>
      </c>
      <c r="G23" s="32"/>
    </row>
    <row r="24" spans="1:7" s="23" customFormat="1" ht="15.75" customHeight="1" hidden="1">
      <c r="A24" s="9" t="s">
        <v>243</v>
      </c>
      <c r="B24" s="58" t="s">
        <v>212</v>
      </c>
      <c r="C24" s="59">
        <v>84161</v>
      </c>
      <c r="D24" s="59">
        <v>9492</v>
      </c>
      <c r="E24" s="59">
        <v>17</v>
      </c>
      <c r="F24" s="60">
        <v>200</v>
      </c>
      <c r="G24" s="32"/>
    </row>
    <row r="25" spans="1:7" s="23" customFormat="1" ht="15.75" customHeight="1" hidden="1">
      <c r="A25" s="9" t="s">
        <v>244</v>
      </c>
      <c r="B25" s="58" t="s">
        <v>212</v>
      </c>
      <c r="C25" s="59">
        <v>84328</v>
      </c>
      <c r="D25" s="59">
        <v>9492</v>
      </c>
      <c r="E25" s="59">
        <v>17</v>
      </c>
      <c r="F25" s="60">
        <v>200</v>
      </c>
      <c r="G25" s="32"/>
    </row>
    <row r="26" spans="1:7" s="23" customFormat="1" ht="15.75" customHeight="1" hidden="1">
      <c r="A26" s="9" t="s">
        <v>256</v>
      </c>
      <c r="B26" s="58" t="s">
        <v>212</v>
      </c>
      <c r="C26" s="59">
        <v>84428</v>
      </c>
      <c r="D26" s="59">
        <v>9492</v>
      </c>
      <c r="E26" s="59">
        <v>17</v>
      </c>
      <c r="F26" s="60">
        <v>200</v>
      </c>
      <c r="G26" s="32"/>
    </row>
    <row r="27" spans="1:7" s="23" customFormat="1" ht="15.75" customHeight="1" hidden="1">
      <c r="A27" s="9" t="s">
        <v>261</v>
      </c>
      <c r="B27" s="58" t="s">
        <v>212</v>
      </c>
      <c r="C27" s="59">
        <v>84428</v>
      </c>
      <c r="D27" s="59">
        <v>9492</v>
      </c>
      <c r="E27" s="59">
        <v>17</v>
      </c>
      <c r="F27" s="60">
        <v>200</v>
      </c>
      <c r="G27" s="32"/>
    </row>
    <row r="28" spans="1:7" s="23" customFormat="1" ht="15.75" customHeight="1">
      <c r="A28" s="9" t="s">
        <v>262</v>
      </c>
      <c r="B28" s="58" t="s">
        <v>212</v>
      </c>
      <c r="C28" s="59">
        <v>84428</v>
      </c>
      <c r="D28" s="59">
        <v>9492</v>
      </c>
      <c r="E28" s="59">
        <v>17</v>
      </c>
      <c r="F28" s="60">
        <v>200</v>
      </c>
      <c r="G28" s="32"/>
    </row>
    <row r="29" spans="1:7" s="23" customFormat="1" ht="15.75" customHeight="1">
      <c r="A29" s="9" t="s">
        <v>280</v>
      </c>
      <c r="B29" s="58" t="s">
        <v>212</v>
      </c>
      <c r="C29" s="59">
        <v>84428</v>
      </c>
      <c r="D29" s="59">
        <v>9492</v>
      </c>
      <c r="E29" s="59">
        <v>17</v>
      </c>
      <c r="F29" s="60">
        <v>200</v>
      </c>
      <c r="G29" s="32"/>
    </row>
    <row r="30" spans="1:7" s="23" customFormat="1" ht="15.75" customHeight="1">
      <c r="A30" s="9" t="s">
        <v>291</v>
      </c>
      <c r="B30" s="58" t="s">
        <v>212</v>
      </c>
      <c r="C30" s="169">
        <v>84428</v>
      </c>
      <c r="D30" s="169">
        <v>9492</v>
      </c>
      <c r="E30" s="169">
        <v>17</v>
      </c>
      <c r="F30" s="83">
        <v>207</v>
      </c>
      <c r="G30" s="32"/>
    </row>
    <row r="31" spans="1:7" s="23" customFormat="1" ht="15.75" customHeight="1">
      <c r="A31" s="9" t="s">
        <v>292</v>
      </c>
      <c r="B31" s="58" t="s">
        <v>212</v>
      </c>
      <c r="C31" s="169">
        <v>84428</v>
      </c>
      <c r="D31" s="169">
        <v>9492</v>
      </c>
      <c r="E31" s="169">
        <v>17</v>
      </c>
      <c r="F31" s="83">
        <v>207</v>
      </c>
      <c r="G31" s="32"/>
    </row>
    <row r="32" spans="1:7" s="23" customFormat="1" ht="15.75" customHeight="1">
      <c r="A32" s="9" t="s">
        <v>295</v>
      </c>
      <c r="B32" s="58" t="s">
        <v>212</v>
      </c>
      <c r="C32" s="59">
        <f>C34</f>
        <v>84428</v>
      </c>
      <c r="D32" s="59">
        <f>D34</f>
        <v>9492</v>
      </c>
      <c r="E32" s="59">
        <f>E34</f>
        <v>17</v>
      </c>
      <c r="F32" s="60">
        <f>F34</f>
        <v>207</v>
      </c>
      <c r="G32" s="32"/>
    </row>
    <row r="33" spans="1:7" s="23" customFormat="1" ht="6.75" customHeight="1">
      <c r="A33" s="9"/>
      <c r="B33" s="79"/>
      <c r="C33" s="59"/>
      <c r="D33" s="59"/>
      <c r="E33" s="59"/>
      <c r="F33" s="60"/>
      <c r="G33" s="32"/>
    </row>
    <row r="34" spans="1:7" s="23" customFormat="1" ht="15" customHeight="1">
      <c r="A34" s="90" t="s">
        <v>140</v>
      </c>
      <c r="B34" s="115"/>
      <c r="C34" s="59">
        <f>SUM(C36:C37)</f>
        <v>84428</v>
      </c>
      <c r="D34" s="59">
        <f>SUM(D36:D37)</f>
        <v>9492</v>
      </c>
      <c r="E34" s="59">
        <f>SUM(E36:E37)</f>
        <v>17</v>
      </c>
      <c r="F34" s="60">
        <f>SUM(F36:F37)</f>
        <v>207</v>
      </c>
      <c r="G34" s="32"/>
    </row>
    <row r="35" spans="1:7" s="23" customFormat="1" ht="6.75" customHeight="1">
      <c r="A35" s="17"/>
      <c r="B35" s="115"/>
      <c r="C35" s="115"/>
      <c r="D35" s="115"/>
      <c r="E35" s="115"/>
      <c r="F35" s="116"/>
      <c r="G35" s="32"/>
    </row>
    <row r="36" spans="1:7" s="23" customFormat="1" ht="15" customHeight="1">
      <c r="A36" s="31" t="s">
        <v>61</v>
      </c>
      <c r="B36" s="168">
        <v>119.1</v>
      </c>
      <c r="C36" s="123">
        <v>38641</v>
      </c>
      <c r="D36" s="123">
        <v>2610</v>
      </c>
      <c r="E36" s="123">
        <v>0</v>
      </c>
      <c r="F36" s="124">
        <v>109</v>
      </c>
      <c r="G36" s="32"/>
    </row>
    <row r="37" spans="1:6" s="14" customFormat="1" ht="15" customHeight="1">
      <c r="A37" s="16" t="s">
        <v>62</v>
      </c>
      <c r="B37" s="43">
        <v>186.6</v>
      </c>
      <c r="C37" s="118">
        <v>45787</v>
      </c>
      <c r="D37" s="118">
        <v>6882</v>
      </c>
      <c r="E37" s="118">
        <v>17</v>
      </c>
      <c r="F37" s="102">
        <v>98</v>
      </c>
    </row>
    <row r="38" ht="15.75" customHeight="1">
      <c r="A38" s="49"/>
    </row>
  </sheetData>
  <sheetProtection/>
  <printOptions horizontalCentered="1"/>
  <pageMargins left="0.7874015748031497" right="0.7874015748031497" top="4.133858267716536" bottom="0.984251968503937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5" width="21.125" style="55" customWidth="1"/>
    <col min="6" max="6" width="21.125" style="10" customWidth="1"/>
    <col min="7" max="7" width="9.00390625" style="55" customWidth="1"/>
    <col min="8" max="16384" width="9.00390625" style="2" customWidth="1"/>
  </cols>
  <sheetData>
    <row r="1" spans="1:6" ht="48" customHeight="1">
      <c r="A1" s="48" t="s">
        <v>274</v>
      </c>
      <c r="B1" s="107"/>
      <c r="C1" s="108"/>
      <c r="D1" s="109"/>
      <c r="E1" s="110"/>
      <c r="F1" s="111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6.5" customHeight="1" hidden="1">
      <c r="A4" s="9" t="s">
        <v>135</v>
      </c>
      <c r="B4" s="69" t="s">
        <v>40</v>
      </c>
      <c r="C4" s="70">
        <v>75219</v>
      </c>
      <c r="D4" s="71">
        <v>25766</v>
      </c>
      <c r="E4" s="72">
        <v>0</v>
      </c>
      <c r="F4" s="73">
        <v>0</v>
      </c>
    </row>
    <row r="5" spans="1:6" ht="16.5" customHeight="1" hidden="1">
      <c r="A5" s="9" t="s">
        <v>136</v>
      </c>
      <c r="B5" s="69" t="s">
        <v>40</v>
      </c>
      <c r="C5" s="74">
        <v>78900</v>
      </c>
      <c r="D5" s="75">
        <v>27210</v>
      </c>
      <c r="E5" s="74">
        <v>0</v>
      </c>
      <c r="F5" s="75">
        <v>0</v>
      </c>
    </row>
    <row r="6" spans="1:6" ht="16.5" customHeight="1" hidden="1">
      <c r="A6" s="9" t="s">
        <v>137</v>
      </c>
      <c r="B6" s="69" t="s">
        <v>40</v>
      </c>
      <c r="C6" s="74">
        <v>84343</v>
      </c>
      <c r="D6" s="75">
        <v>41710</v>
      </c>
      <c r="E6" s="74">
        <v>0</v>
      </c>
      <c r="F6" s="75">
        <v>0</v>
      </c>
    </row>
    <row r="7" spans="1:6" ht="16.5" customHeight="1" hidden="1">
      <c r="A7" s="9" t="s">
        <v>138</v>
      </c>
      <c r="B7" s="69" t="s">
        <v>40</v>
      </c>
      <c r="C7" s="74">
        <v>90163</v>
      </c>
      <c r="D7" s="75">
        <v>42642</v>
      </c>
      <c r="E7" s="74">
        <v>0</v>
      </c>
      <c r="F7" s="75">
        <v>0</v>
      </c>
    </row>
    <row r="8" spans="1:6" ht="16.5" customHeight="1" hidden="1">
      <c r="A8" s="9" t="s">
        <v>121</v>
      </c>
      <c r="B8" s="69" t="s">
        <v>40</v>
      </c>
      <c r="C8" s="74">
        <v>94626</v>
      </c>
      <c r="D8" s="75">
        <v>45257</v>
      </c>
      <c r="E8" s="74">
        <v>0</v>
      </c>
      <c r="F8" s="75">
        <v>0</v>
      </c>
    </row>
    <row r="9" spans="1:6" ht="16.5" customHeight="1" hidden="1">
      <c r="A9" s="9" t="s">
        <v>122</v>
      </c>
      <c r="B9" s="69" t="s">
        <v>40</v>
      </c>
      <c r="C9" s="76">
        <v>126175</v>
      </c>
      <c r="D9" s="77">
        <v>45635</v>
      </c>
      <c r="E9" s="77">
        <v>9</v>
      </c>
      <c r="F9" s="77">
        <v>612</v>
      </c>
    </row>
    <row r="10" spans="1:6" ht="16.5" customHeight="1" hidden="1">
      <c r="A10" s="9" t="s">
        <v>123</v>
      </c>
      <c r="B10" s="69" t="s">
        <v>40</v>
      </c>
      <c r="C10" s="76">
        <v>256234</v>
      </c>
      <c r="D10" s="77">
        <v>53011</v>
      </c>
      <c r="E10" s="77">
        <v>43</v>
      </c>
      <c r="F10" s="77">
        <v>1200</v>
      </c>
    </row>
    <row r="11" spans="1:6" ht="16.5" customHeight="1" hidden="1">
      <c r="A11" s="9" t="s">
        <v>102</v>
      </c>
      <c r="B11" s="69" t="s">
        <v>40</v>
      </c>
      <c r="C11" s="76">
        <v>114704</v>
      </c>
      <c r="D11" s="77">
        <v>54788</v>
      </c>
      <c r="E11" s="77">
        <v>14</v>
      </c>
      <c r="F11" s="77">
        <v>483</v>
      </c>
    </row>
    <row r="12" spans="1:6" ht="15" customHeight="1" hidden="1">
      <c r="A12" s="9" t="s">
        <v>201</v>
      </c>
      <c r="B12" s="69" t="s">
        <v>40</v>
      </c>
      <c r="C12" s="76">
        <v>117489</v>
      </c>
      <c r="D12" s="77">
        <v>57179</v>
      </c>
      <c r="E12" s="77">
        <v>14</v>
      </c>
      <c r="F12" s="77">
        <v>495</v>
      </c>
    </row>
    <row r="13" spans="1:6" ht="15" customHeight="1" hidden="1">
      <c r="A13" s="9" t="s">
        <v>202</v>
      </c>
      <c r="B13" s="78" t="s">
        <v>212</v>
      </c>
      <c r="C13" s="76">
        <v>153721</v>
      </c>
      <c r="D13" s="77">
        <v>83181</v>
      </c>
      <c r="E13" s="77">
        <v>15</v>
      </c>
      <c r="F13" s="77">
        <v>233</v>
      </c>
    </row>
    <row r="14" spans="1:6" ht="15" customHeight="1" hidden="1">
      <c r="A14" s="9" t="s">
        <v>203</v>
      </c>
      <c r="B14" s="78" t="s">
        <v>212</v>
      </c>
      <c r="C14" s="76">
        <v>151988</v>
      </c>
      <c r="D14" s="77">
        <v>85292</v>
      </c>
      <c r="E14" s="77">
        <v>18</v>
      </c>
      <c r="F14" s="77">
        <v>233</v>
      </c>
    </row>
    <row r="15" spans="1:6" ht="15" customHeight="1" hidden="1">
      <c r="A15" s="9" t="s">
        <v>206</v>
      </c>
      <c r="B15" s="78" t="s">
        <v>212</v>
      </c>
      <c r="C15" s="76">
        <v>156653</v>
      </c>
      <c r="D15" s="76">
        <v>87465</v>
      </c>
      <c r="E15" s="76">
        <v>32</v>
      </c>
      <c r="F15" s="77">
        <v>236</v>
      </c>
    </row>
    <row r="16" spans="1:6" ht="15" customHeight="1" hidden="1">
      <c r="A16" s="9" t="s">
        <v>209</v>
      </c>
      <c r="B16" s="78" t="s">
        <v>212</v>
      </c>
      <c r="C16" s="76">
        <v>157381</v>
      </c>
      <c r="D16" s="76">
        <v>89418</v>
      </c>
      <c r="E16" s="76">
        <v>32</v>
      </c>
      <c r="F16" s="77">
        <v>233</v>
      </c>
    </row>
    <row r="17" spans="1:6" ht="15" customHeight="1" hidden="1">
      <c r="A17" s="9" t="s">
        <v>211</v>
      </c>
      <c r="B17" s="78" t="s">
        <v>212</v>
      </c>
      <c r="C17" s="76">
        <v>157951</v>
      </c>
      <c r="D17" s="76">
        <v>91155</v>
      </c>
      <c r="E17" s="76">
        <v>32</v>
      </c>
      <c r="F17" s="77">
        <v>236</v>
      </c>
    </row>
    <row r="18" spans="1:6" ht="15" customHeight="1" hidden="1">
      <c r="A18" s="9" t="s">
        <v>213</v>
      </c>
      <c r="B18" s="78" t="s">
        <v>212</v>
      </c>
      <c r="C18" s="76">
        <v>158944</v>
      </c>
      <c r="D18" s="76">
        <v>91744</v>
      </c>
      <c r="E18" s="76">
        <v>32</v>
      </c>
      <c r="F18" s="77">
        <v>243</v>
      </c>
    </row>
    <row r="19" spans="1:6" ht="15" customHeight="1" hidden="1">
      <c r="A19" s="9" t="s">
        <v>217</v>
      </c>
      <c r="B19" s="78" t="s">
        <v>212</v>
      </c>
      <c r="C19" s="76">
        <v>158944</v>
      </c>
      <c r="D19" s="76">
        <v>94308</v>
      </c>
      <c r="E19" s="76">
        <v>32</v>
      </c>
      <c r="F19" s="77">
        <v>249</v>
      </c>
    </row>
    <row r="20" spans="1:6" ht="15" customHeight="1" hidden="1">
      <c r="A20" s="9" t="s">
        <v>223</v>
      </c>
      <c r="B20" s="78" t="s">
        <v>212</v>
      </c>
      <c r="C20" s="76">
        <v>158944</v>
      </c>
      <c r="D20" s="76">
        <v>98252</v>
      </c>
      <c r="E20" s="76">
        <v>32</v>
      </c>
      <c r="F20" s="77">
        <v>263</v>
      </c>
    </row>
    <row r="21" spans="1:6" ht="15.75" customHeight="1" hidden="1">
      <c r="A21" s="9" t="s">
        <v>240</v>
      </c>
      <c r="B21" s="58" t="s">
        <v>212</v>
      </c>
      <c r="C21" s="169">
        <v>140027</v>
      </c>
      <c r="D21" s="169">
        <v>71808</v>
      </c>
      <c r="E21" s="169">
        <v>32</v>
      </c>
      <c r="F21" s="83">
        <v>260</v>
      </c>
    </row>
    <row r="22" spans="1:6" ht="15.75" customHeight="1" hidden="1">
      <c r="A22" s="9" t="s">
        <v>241</v>
      </c>
      <c r="B22" s="58" t="s">
        <v>212</v>
      </c>
      <c r="C22" s="169">
        <v>140940</v>
      </c>
      <c r="D22" s="169">
        <v>73678</v>
      </c>
      <c r="E22" s="169">
        <v>32</v>
      </c>
      <c r="F22" s="83">
        <v>241</v>
      </c>
    </row>
    <row r="23" spans="1:6" ht="15.75" customHeight="1" hidden="1">
      <c r="A23" s="9" t="s">
        <v>242</v>
      </c>
      <c r="B23" s="58" t="s">
        <v>212</v>
      </c>
      <c r="C23" s="169">
        <v>141753</v>
      </c>
      <c r="D23" s="169">
        <v>76778</v>
      </c>
      <c r="E23" s="169">
        <v>32</v>
      </c>
      <c r="F23" s="83">
        <v>251</v>
      </c>
    </row>
    <row r="24" spans="1:6" ht="15.75" customHeight="1" hidden="1">
      <c r="A24" s="9" t="s">
        <v>243</v>
      </c>
      <c r="B24" s="58" t="s">
        <v>212</v>
      </c>
      <c r="C24" s="169">
        <v>142696</v>
      </c>
      <c r="D24" s="169">
        <v>76878</v>
      </c>
      <c r="E24" s="169">
        <v>32</v>
      </c>
      <c r="F24" s="83">
        <v>260</v>
      </c>
    </row>
    <row r="25" spans="1:6" ht="15.75" customHeight="1" hidden="1">
      <c r="A25" s="9" t="s">
        <v>244</v>
      </c>
      <c r="B25" s="58" t="s">
        <v>212</v>
      </c>
      <c r="C25" s="169">
        <v>143884</v>
      </c>
      <c r="D25" s="169">
        <v>76933</v>
      </c>
      <c r="E25" s="169">
        <v>32</v>
      </c>
      <c r="F25" s="83">
        <v>273</v>
      </c>
    </row>
    <row r="26" spans="1:6" ht="15.75" customHeight="1" hidden="1">
      <c r="A26" s="9" t="s">
        <v>256</v>
      </c>
      <c r="B26" s="58" t="s">
        <v>212</v>
      </c>
      <c r="C26" s="169">
        <v>144573</v>
      </c>
      <c r="D26" s="169">
        <v>77102</v>
      </c>
      <c r="E26" s="169">
        <v>32</v>
      </c>
      <c r="F26" s="83">
        <v>278</v>
      </c>
    </row>
    <row r="27" spans="1:6" ht="15.75" customHeight="1" hidden="1">
      <c r="A27" s="9" t="s">
        <v>261</v>
      </c>
      <c r="B27" s="58" t="s">
        <v>212</v>
      </c>
      <c r="C27" s="169">
        <v>144923</v>
      </c>
      <c r="D27" s="169">
        <v>77638</v>
      </c>
      <c r="E27" s="169">
        <v>32</v>
      </c>
      <c r="F27" s="83">
        <v>278</v>
      </c>
    </row>
    <row r="28" spans="1:6" ht="15.75" customHeight="1">
      <c r="A28" s="9" t="s">
        <v>262</v>
      </c>
      <c r="B28" s="58" t="s">
        <v>212</v>
      </c>
      <c r="C28" s="169">
        <v>146415</v>
      </c>
      <c r="D28" s="169">
        <v>77638</v>
      </c>
      <c r="E28" s="169">
        <v>32</v>
      </c>
      <c r="F28" s="83">
        <v>278</v>
      </c>
    </row>
    <row r="29" spans="1:6" ht="15.75" customHeight="1">
      <c r="A29" s="9" t="s">
        <v>280</v>
      </c>
      <c r="B29" s="58" t="s">
        <v>212</v>
      </c>
      <c r="C29" s="169">
        <v>147067</v>
      </c>
      <c r="D29" s="169">
        <v>77638</v>
      </c>
      <c r="E29" s="169">
        <v>32</v>
      </c>
      <c r="F29" s="83">
        <v>342</v>
      </c>
    </row>
    <row r="30" spans="1:6" ht="15.75" customHeight="1">
      <c r="A30" s="9" t="s">
        <v>291</v>
      </c>
      <c r="B30" s="58" t="s">
        <v>212</v>
      </c>
      <c r="C30" s="169">
        <v>147157</v>
      </c>
      <c r="D30" s="169">
        <v>77638</v>
      </c>
      <c r="E30" s="169">
        <v>32</v>
      </c>
      <c r="F30" s="83">
        <v>345</v>
      </c>
    </row>
    <row r="31" spans="1:6" ht="15.75" customHeight="1">
      <c r="A31" s="9" t="s">
        <v>292</v>
      </c>
      <c r="B31" s="58" t="s">
        <v>212</v>
      </c>
      <c r="C31" s="169">
        <v>147157</v>
      </c>
      <c r="D31" s="169">
        <v>77638</v>
      </c>
      <c r="E31" s="169">
        <v>32</v>
      </c>
      <c r="F31" s="83">
        <v>345</v>
      </c>
    </row>
    <row r="32" spans="1:6" ht="15.75" customHeight="1">
      <c r="A32" s="9" t="s">
        <v>295</v>
      </c>
      <c r="B32" s="58" t="s">
        <v>212</v>
      </c>
      <c r="C32" s="169">
        <f>C34</f>
        <v>147390</v>
      </c>
      <c r="D32" s="169">
        <f>D34</f>
        <v>77638</v>
      </c>
      <c r="E32" s="169">
        <f>E34</f>
        <v>32</v>
      </c>
      <c r="F32" s="83">
        <f>F34</f>
        <v>350</v>
      </c>
    </row>
    <row r="33" spans="1:6" ht="6" customHeight="1">
      <c r="A33" s="30"/>
      <c r="B33" s="120"/>
      <c r="C33" s="169"/>
      <c r="D33" s="83"/>
      <c r="E33" s="169"/>
      <c r="F33" s="83"/>
    </row>
    <row r="34" spans="1:6" ht="15" customHeight="1">
      <c r="A34" s="90" t="s">
        <v>140</v>
      </c>
      <c r="B34" s="88"/>
      <c r="C34" s="82">
        <f>SUM(C36:C37)</f>
        <v>147390</v>
      </c>
      <c r="D34" s="82">
        <f>SUM(D36:D37)</f>
        <v>77638</v>
      </c>
      <c r="E34" s="82">
        <f>SUM(E36:E37)</f>
        <v>32</v>
      </c>
      <c r="F34" s="83">
        <f>SUM(F36:F37)</f>
        <v>350</v>
      </c>
    </row>
    <row r="35" spans="2:6" ht="6" customHeight="1">
      <c r="B35" s="88"/>
      <c r="C35" s="121"/>
      <c r="D35" s="121"/>
      <c r="E35" s="121"/>
      <c r="F35" s="122"/>
    </row>
    <row r="36" spans="1:6" s="32" customFormat="1" ht="15" customHeight="1">
      <c r="A36" s="15" t="s">
        <v>61</v>
      </c>
      <c r="B36" s="50">
        <v>119.1</v>
      </c>
      <c r="C36" s="98">
        <v>66428</v>
      </c>
      <c r="D36" s="98">
        <v>19253</v>
      </c>
      <c r="E36" s="98">
        <v>0</v>
      </c>
      <c r="F36" s="99">
        <v>208</v>
      </c>
    </row>
    <row r="37" spans="1:6" s="32" customFormat="1" ht="15" customHeight="1">
      <c r="A37" s="16" t="s">
        <v>62</v>
      </c>
      <c r="B37" s="43">
        <v>186.6</v>
      </c>
      <c r="C37" s="118">
        <v>80962</v>
      </c>
      <c r="D37" s="101">
        <v>58385</v>
      </c>
      <c r="E37" s="101">
        <v>32</v>
      </c>
      <c r="F37" s="119">
        <v>142</v>
      </c>
    </row>
    <row r="38" ht="16.5">
      <c r="A38" s="49"/>
    </row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5" width="21.125" style="55" customWidth="1"/>
    <col min="6" max="6" width="21.125" style="10" customWidth="1"/>
    <col min="7" max="7" width="9.00390625" style="55" customWidth="1"/>
    <col min="8" max="16384" width="9.00390625" style="2" customWidth="1"/>
  </cols>
  <sheetData>
    <row r="1" spans="1:6" ht="39.75" customHeight="1">
      <c r="A1" s="48" t="s">
        <v>275</v>
      </c>
      <c r="B1" s="107"/>
      <c r="C1" s="108"/>
      <c r="D1" s="109"/>
      <c r="E1" s="110"/>
      <c r="F1" s="111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5" customHeight="1" hidden="1">
      <c r="A4" s="9" t="s">
        <v>135</v>
      </c>
      <c r="B4" s="69" t="s">
        <v>40</v>
      </c>
      <c r="C4" s="70">
        <v>171454</v>
      </c>
      <c r="D4" s="71">
        <v>53265</v>
      </c>
      <c r="E4" s="72">
        <v>0</v>
      </c>
      <c r="F4" s="73">
        <v>0</v>
      </c>
    </row>
    <row r="5" spans="1:6" ht="15" customHeight="1" hidden="1">
      <c r="A5" s="9" t="s">
        <v>136</v>
      </c>
      <c r="B5" s="69" t="s">
        <v>40</v>
      </c>
      <c r="C5" s="74">
        <v>191022</v>
      </c>
      <c r="D5" s="75">
        <v>53907</v>
      </c>
      <c r="E5" s="74">
        <v>0</v>
      </c>
      <c r="F5" s="75">
        <v>0</v>
      </c>
    </row>
    <row r="6" spans="1:6" ht="15" customHeight="1" hidden="1">
      <c r="A6" s="9" t="s">
        <v>137</v>
      </c>
      <c r="B6" s="69" t="s">
        <v>40</v>
      </c>
      <c r="C6" s="74">
        <v>199854</v>
      </c>
      <c r="D6" s="75">
        <v>54386</v>
      </c>
      <c r="E6" s="74">
        <v>0</v>
      </c>
      <c r="F6" s="75">
        <v>0</v>
      </c>
    </row>
    <row r="7" spans="1:6" ht="15" customHeight="1" hidden="1">
      <c r="A7" s="9" t="s">
        <v>138</v>
      </c>
      <c r="B7" s="69" t="s">
        <v>40</v>
      </c>
      <c r="C7" s="74">
        <v>211668</v>
      </c>
      <c r="D7" s="75">
        <v>56478</v>
      </c>
      <c r="E7" s="74">
        <v>0</v>
      </c>
      <c r="F7" s="75">
        <v>0</v>
      </c>
    </row>
    <row r="8" spans="1:6" ht="14.25" customHeight="1" hidden="1">
      <c r="A8" s="9" t="s">
        <v>121</v>
      </c>
      <c r="B8" s="69" t="s">
        <v>40</v>
      </c>
      <c r="C8" s="74">
        <v>223501</v>
      </c>
      <c r="D8" s="75">
        <v>58293</v>
      </c>
      <c r="E8" s="74">
        <v>0</v>
      </c>
      <c r="F8" s="75">
        <v>0</v>
      </c>
    </row>
    <row r="9" spans="1:6" ht="14.25" customHeight="1" hidden="1">
      <c r="A9" s="9" t="s">
        <v>122</v>
      </c>
      <c r="B9" s="69" t="s">
        <v>40</v>
      </c>
      <c r="C9" s="76">
        <v>281498</v>
      </c>
      <c r="D9" s="77">
        <v>57088</v>
      </c>
      <c r="E9" s="77">
        <v>146</v>
      </c>
      <c r="F9" s="77">
        <v>876</v>
      </c>
    </row>
    <row r="10" spans="1:6" ht="14.25" customHeight="1" hidden="1">
      <c r="A10" s="9" t="s">
        <v>123</v>
      </c>
      <c r="B10" s="69" t="s">
        <v>40</v>
      </c>
      <c r="C10" s="76">
        <v>278307</v>
      </c>
      <c r="D10" s="77">
        <v>59605</v>
      </c>
      <c r="E10" s="77">
        <v>170</v>
      </c>
      <c r="F10" s="77">
        <v>787</v>
      </c>
    </row>
    <row r="11" spans="1:6" ht="14.25" customHeight="1" hidden="1">
      <c r="A11" s="9" t="s">
        <v>102</v>
      </c>
      <c r="B11" s="69" t="s">
        <v>40</v>
      </c>
      <c r="C11" s="76">
        <v>273426</v>
      </c>
      <c r="D11" s="77">
        <v>56833</v>
      </c>
      <c r="E11" s="77">
        <v>157</v>
      </c>
      <c r="F11" s="77">
        <v>709</v>
      </c>
    </row>
    <row r="12" spans="1:6" ht="14.25" customHeight="1" hidden="1">
      <c r="A12" s="9" t="s">
        <v>201</v>
      </c>
      <c r="B12" s="69" t="s">
        <v>40</v>
      </c>
      <c r="C12" s="76">
        <v>278819</v>
      </c>
      <c r="D12" s="77">
        <v>56833</v>
      </c>
      <c r="E12" s="77">
        <v>165</v>
      </c>
      <c r="F12" s="77">
        <v>719</v>
      </c>
    </row>
    <row r="13" spans="1:7" s="23" customFormat="1" ht="13.5" customHeight="1" hidden="1">
      <c r="A13" s="9" t="s">
        <v>202</v>
      </c>
      <c r="B13" s="78" t="s">
        <v>212</v>
      </c>
      <c r="C13" s="36">
        <v>245168</v>
      </c>
      <c r="D13" s="37">
        <v>58433</v>
      </c>
      <c r="E13" s="37">
        <v>206</v>
      </c>
      <c r="F13" s="37">
        <v>573</v>
      </c>
      <c r="G13" s="32"/>
    </row>
    <row r="14" spans="1:7" s="23" customFormat="1" ht="13.5" customHeight="1" hidden="1">
      <c r="A14" s="9" t="s">
        <v>203</v>
      </c>
      <c r="B14" s="78" t="s">
        <v>212</v>
      </c>
      <c r="C14" s="36">
        <v>250320</v>
      </c>
      <c r="D14" s="37">
        <v>59213</v>
      </c>
      <c r="E14" s="37">
        <v>211</v>
      </c>
      <c r="F14" s="37">
        <v>575</v>
      </c>
      <c r="G14" s="32"/>
    </row>
    <row r="15" spans="1:7" s="23" customFormat="1" ht="13.5" customHeight="1" hidden="1">
      <c r="A15" s="9" t="s">
        <v>206</v>
      </c>
      <c r="B15" s="78" t="s">
        <v>212</v>
      </c>
      <c r="C15" s="36">
        <v>257201</v>
      </c>
      <c r="D15" s="36">
        <v>59670</v>
      </c>
      <c r="E15" s="36">
        <v>226</v>
      </c>
      <c r="F15" s="37">
        <v>575</v>
      </c>
      <c r="G15" s="32"/>
    </row>
    <row r="16" spans="1:7" s="23" customFormat="1" ht="13.5" customHeight="1" hidden="1">
      <c r="A16" s="9" t="s">
        <v>209</v>
      </c>
      <c r="B16" s="78" t="s">
        <v>212</v>
      </c>
      <c r="C16" s="36">
        <v>258819</v>
      </c>
      <c r="D16" s="36">
        <v>60582</v>
      </c>
      <c r="E16" s="36">
        <v>232</v>
      </c>
      <c r="F16" s="37">
        <v>575</v>
      </c>
      <c r="G16" s="32"/>
    </row>
    <row r="17" spans="1:7" s="23" customFormat="1" ht="13.5" customHeight="1" hidden="1">
      <c r="A17" s="9" t="s">
        <v>211</v>
      </c>
      <c r="B17" s="78" t="s">
        <v>212</v>
      </c>
      <c r="C17" s="36">
        <v>261376</v>
      </c>
      <c r="D17" s="36">
        <v>60687</v>
      </c>
      <c r="E17" s="36">
        <v>236</v>
      </c>
      <c r="F17" s="37">
        <v>575</v>
      </c>
      <c r="G17" s="32"/>
    </row>
    <row r="18" spans="1:7" s="23" customFormat="1" ht="13.5" customHeight="1" hidden="1">
      <c r="A18" s="9" t="s">
        <v>213</v>
      </c>
      <c r="B18" s="78" t="s">
        <v>212</v>
      </c>
      <c r="C18" s="36">
        <v>262182</v>
      </c>
      <c r="D18" s="36">
        <v>60687</v>
      </c>
      <c r="E18" s="36">
        <v>236</v>
      </c>
      <c r="F18" s="37">
        <v>575</v>
      </c>
      <c r="G18" s="32"/>
    </row>
    <row r="19" spans="1:7" s="23" customFormat="1" ht="13.5" customHeight="1" hidden="1">
      <c r="A19" s="9" t="s">
        <v>217</v>
      </c>
      <c r="B19" s="78" t="s">
        <v>212</v>
      </c>
      <c r="C19" s="36">
        <v>264160</v>
      </c>
      <c r="D19" s="36">
        <v>60987</v>
      </c>
      <c r="E19" s="36">
        <v>239</v>
      </c>
      <c r="F19" s="37">
        <v>577</v>
      </c>
      <c r="G19" s="32"/>
    </row>
    <row r="20" spans="1:7" s="23" customFormat="1" ht="13.5" customHeight="1" hidden="1">
      <c r="A20" s="9" t="s">
        <v>223</v>
      </c>
      <c r="B20" s="78" t="s">
        <v>212</v>
      </c>
      <c r="C20" s="36">
        <v>269220</v>
      </c>
      <c r="D20" s="36">
        <v>60987</v>
      </c>
      <c r="E20" s="36">
        <v>251</v>
      </c>
      <c r="F20" s="37">
        <v>577</v>
      </c>
      <c r="G20" s="32"/>
    </row>
    <row r="21" spans="1:7" s="23" customFormat="1" ht="15.75" customHeight="1" hidden="1">
      <c r="A21" s="9" t="s">
        <v>240</v>
      </c>
      <c r="B21" s="58" t="s">
        <v>212</v>
      </c>
      <c r="C21" s="59">
        <v>276241</v>
      </c>
      <c r="D21" s="59">
        <v>61939</v>
      </c>
      <c r="E21" s="59">
        <v>258</v>
      </c>
      <c r="F21" s="60">
        <v>584</v>
      </c>
      <c r="G21" s="32"/>
    </row>
    <row r="22" spans="1:7" s="23" customFormat="1" ht="15.75" customHeight="1" hidden="1">
      <c r="A22" s="9" t="s">
        <v>241</v>
      </c>
      <c r="B22" s="58" t="s">
        <v>212</v>
      </c>
      <c r="C22" s="59">
        <v>278643</v>
      </c>
      <c r="D22" s="59">
        <v>63487</v>
      </c>
      <c r="E22" s="59">
        <v>267</v>
      </c>
      <c r="F22" s="60">
        <v>587</v>
      </c>
      <c r="G22" s="32"/>
    </row>
    <row r="23" spans="1:7" s="23" customFormat="1" ht="15.75" customHeight="1" hidden="1">
      <c r="A23" s="9" t="s">
        <v>242</v>
      </c>
      <c r="B23" s="58" t="s">
        <v>212</v>
      </c>
      <c r="C23" s="59">
        <v>282433</v>
      </c>
      <c r="D23" s="59">
        <v>66004</v>
      </c>
      <c r="E23" s="59">
        <v>276</v>
      </c>
      <c r="F23" s="60">
        <v>589</v>
      </c>
      <c r="G23" s="32"/>
    </row>
    <row r="24" spans="1:7" s="23" customFormat="1" ht="15.75" customHeight="1" hidden="1">
      <c r="A24" s="9" t="s">
        <v>243</v>
      </c>
      <c r="B24" s="58" t="s">
        <v>212</v>
      </c>
      <c r="C24" s="59">
        <v>285799</v>
      </c>
      <c r="D24" s="59">
        <v>66004</v>
      </c>
      <c r="E24" s="59">
        <v>282</v>
      </c>
      <c r="F24" s="60">
        <v>589</v>
      </c>
      <c r="G24" s="32"/>
    </row>
    <row r="25" spans="1:7" s="23" customFormat="1" ht="15.75" customHeight="1" hidden="1">
      <c r="A25" s="9" t="s">
        <v>244</v>
      </c>
      <c r="B25" s="58" t="s">
        <v>212</v>
      </c>
      <c r="C25" s="59">
        <v>287921</v>
      </c>
      <c r="D25" s="59">
        <v>66949</v>
      </c>
      <c r="E25" s="59">
        <v>289</v>
      </c>
      <c r="F25" s="60">
        <v>589</v>
      </c>
      <c r="G25" s="32"/>
    </row>
    <row r="26" spans="1:7" s="23" customFormat="1" ht="15.75" customHeight="1" hidden="1">
      <c r="A26" s="9" t="s">
        <v>256</v>
      </c>
      <c r="B26" s="58" t="s">
        <v>212</v>
      </c>
      <c r="C26" s="59">
        <v>289308</v>
      </c>
      <c r="D26" s="59">
        <v>67178</v>
      </c>
      <c r="E26" s="59">
        <v>292</v>
      </c>
      <c r="F26" s="60">
        <v>589</v>
      </c>
      <c r="G26" s="32"/>
    </row>
    <row r="27" spans="1:7" s="23" customFormat="1" ht="15.75" customHeight="1" hidden="1">
      <c r="A27" s="9" t="s">
        <v>261</v>
      </c>
      <c r="B27" s="58" t="s">
        <v>212</v>
      </c>
      <c r="C27" s="59">
        <v>291010</v>
      </c>
      <c r="D27" s="59">
        <v>68346</v>
      </c>
      <c r="E27" s="59">
        <v>298</v>
      </c>
      <c r="F27" s="60">
        <v>591</v>
      </c>
      <c r="G27" s="32"/>
    </row>
    <row r="28" spans="1:7" s="23" customFormat="1" ht="15.75" customHeight="1">
      <c r="A28" s="9" t="s">
        <v>262</v>
      </c>
      <c r="B28" s="58" t="s">
        <v>212</v>
      </c>
      <c r="C28" s="59">
        <v>294850</v>
      </c>
      <c r="D28" s="59">
        <v>69207</v>
      </c>
      <c r="E28" s="59">
        <v>301</v>
      </c>
      <c r="F28" s="60">
        <v>592</v>
      </c>
      <c r="G28" s="32"/>
    </row>
    <row r="29" spans="1:7" s="23" customFormat="1" ht="15.75" customHeight="1">
      <c r="A29" s="9" t="s">
        <v>280</v>
      </c>
      <c r="B29" s="58" t="s">
        <v>212</v>
      </c>
      <c r="C29" s="59">
        <v>296282</v>
      </c>
      <c r="D29" s="59">
        <v>70082</v>
      </c>
      <c r="E29" s="59">
        <v>304</v>
      </c>
      <c r="F29" s="60">
        <v>592</v>
      </c>
      <c r="G29" s="32"/>
    </row>
    <row r="30" spans="1:7" s="23" customFormat="1" ht="15.75" customHeight="1">
      <c r="A30" s="9" t="s">
        <v>291</v>
      </c>
      <c r="B30" s="58" t="s">
        <v>212</v>
      </c>
      <c r="C30" s="169">
        <v>299565</v>
      </c>
      <c r="D30" s="169">
        <v>70082</v>
      </c>
      <c r="E30" s="169">
        <v>307</v>
      </c>
      <c r="F30" s="83">
        <v>592</v>
      </c>
      <c r="G30" s="32"/>
    </row>
    <row r="31" spans="1:7" s="23" customFormat="1" ht="15.75" customHeight="1">
      <c r="A31" s="9" t="s">
        <v>292</v>
      </c>
      <c r="B31" s="58" t="s">
        <v>212</v>
      </c>
      <c r="C31" s="169">
        <v>300507</v>
      </c>
      <c r="D31" s="169">
        <v>70082</v>
      </c>
      <c r="E31" s="169">
        <v>313</v>
      </c>
      <c r="F31" s="83">
        <v>592</v>
      </c>
      <c r="G31" s="32"/>
    </row>
    <row r="32" spans="1:7" s="23" customFormat="1" ht="15.75" customHeight="1">
      <c r="A32" s="9" t="s">
        <v>295</v>
      </c>
      <c r="B32" s="58" t="s">
        <v>212</v>
      </c>
      <c r="C32" s="59">
        <f>C34+C39</f>
        <v>306364</v>
      </c>
      <c r="D32" s="59">
        <f>D34+D39</f>
        <v>70314</v>
      </c>
      <c r="E32" s="59">
        <f>E34+E39</f>
        <v>341</v>
      </c>
      <c r="F32" s="60">
        <f>F34+F39</f>
        <v>605</v>
      </c>
      <c r="G32" s="32"/>
    </row>
    <row r="33" spans="1:7" s="23" customFormat="1" ht="6" customHeight="1">
      <c r="A33" s="9"/>
      <c r="B33" s="79"/>
      <c r="C33" s="80"/>
      <c r="D33" s="80"/>
      <c r="E33" s="80"/>
      <c r="F33" s="60"/>
      <c r="G33" s="32"/>
    </row>
    <row r="34" spans="1:7" s="23" customFormat="1" ht="13.5" customHeight="1">
      <c r="A34" s="90" t="s">
        <v>140</v>
      </c>
      <c r="B34" s="115"/>
      <c r="C34" s="80">
        <f>SUM(C36:C37)</f>
        <v>240189</v>
      </c>
      <c r="D34" s="80">
        <f>SUM(D36:D37)</f>
        <v>63151</v>
      </c>
      <c r="E34" s="80">
        <f>SUM(E36:E37)</f>
        <v>271</v>
      </c>
      <c r="F34" s="60">
        <f>SUM(F36:F37)</f>
        <v>602</v>
      </c>
      <c r="G34" s="32"/>
    </row>
    <row r="35" spans="1:7" s="23" customFormat="1" ht="6" customHeight="1">
      <c r="A35" s="15"/>
      <c r="B35" s="127"/>
      <c r="C35" s="135"/>
      <c r="D35" s="135"/>
      <c r="E35" s="135"/>
      <c r="F35" s="136"/>
      <c r="G35" s="32"/>
    </row>
    <row r="36" spans="1:7" s="23" customFormat="1" ht="15.75" customHeight="1">
      <c r="A36" s="15" t="s">
        <v>62</v>
      </c>
      <c r="B36" s="50">
        <v>186.6</v>
      </c>
      <c r="C36" s="98">
        <v>55166</v>
      </c>
      <c r="D36" s="98">
        <v>3272</v>
      </c>
      <c r="E36" s="98">
        <v>19</v>
      </c>
      <c r="F36" s="99">
        <v>91</v>
      </c>
      <c r="G36" s="32"/>
    </row>
    <row r="37" spans="1:7" s="23" customFormat="1" ht="15.75" customHeight="1">
      <c r="A37" s="15" t="s">
        <v>39</v>
      </c>
      <c r="B37" s="50">
        <v>82</v>
      </c>
      <c r="C37" s="98">
        <v>185023</v>
      </c>
      <c r="D37" s="98">
        <v>59879</v>
      </c>
      <c r="E37" s="98">
        <v>252</v>
      </c>
      <c r="F37" s="99">
        <v>511</v>
      </c>
      <c r="G37" s="32"/>
    </row>
    <row r="38" spans="1:7" s="23" customFormat="1" ht="6" customHeight="1">
      <c r="A38" s="15"/>
      <c r="B38" s="127"/>
      <c r="C38" s="44"/>
      <c r="D38" s="44"/>
      <c r="E38" s="44"/>
      <c r="F38" s="45"/>
      <c r="G38" s="32"/>
    </row>
    <row r="39" spans="1:7" s="23" customFormat="1" ht="13.5" customHeight="1">
      <c r="A39" s="90" t="s">
        <v>143</v>
      </c>
      <c r="B39" s="127"/>
      <c r="C39" s="80">
        <f>SUM(C41)</f>
        <v>66175</v>
      </c>
      <c r="D39" s="80">
        <f>SUM(D41)</f>
        <v>7163</v>
      </c>
      <c r="E39" s="80">
        <f>SUM(E41)</f>
        <v>70</v>
      </c>
      <c r="F39" s="60">
        <f>SUM(F41)</f>
        <v>3</v>
      </c>
      <c r="G39" s="32"/>
    </row>
    <row r="40" spans="1:7" s="23" customFormat="1" ht="6" customHeight="1">
      <c r="A40" s="15"/>
      <c r="B40" s="127"/>
      <c r="C40" s="44"/>
      <c r="D40" s="44"/>
      <c r="E40" s="44"/>
      <c r="F40" s="45"/>
      <c r="G40" s="32"/>
    </row>
    <row r="41" spans="1:7" s="23" customFormat="1" ht="15.75" customHeight="1">
      <c r="A41" s="16" t="s">
        <v>63</v>
      </c>
      <c r="B41" s="43">
        <v>50</v>
      </c>
      <c r="C41" s="158">
        <v>66175</v>
      </c>
      <c r="D41" s="158">
        <v>7163</v>
      </c>
      <c r="E41" s="158">
        <v>70</v>
      </c>
      <c r="F41" s="159">
        <v>3</v>
      </c>
      <c r="G41" s="32"/>
    </row>
    <row r="42" ht="15" customHeight="1">
      <c r="A42" s="49"/>
    </row>
  </sheetData>
  <sheetProtection/>
  <printOptions horizontalCentered="1"/>
  <pageMargins left="0.7874015748031497" right="0.7874015748031497" top="3.937007874015748" bottom="0.5905511811023623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5" width="21.125" style="55" customWidth="1"/>
    <col min="6" max="6" width="21.125" style="10" customWidth="1"/>
    <col min="7" max="7" width="9.00390625" style="55" customWidth="1"/>
    <col min="8" max="16384" width="9.00390625" style="2" customWidth="1"/>
  </cols>
  <sheetData>
    <row r="1" spans="1:6" ht="45.75" customHeight="1">
      <c r="A1" s="48" t="s">
        <v>276</v>
      </c>
      <c r="B1" s="107"/>
      <c r="C1" s="108"/>
      <c r="D1" s="109"/>
      <c r="E1" s="110"/>
      <c r="F1" s="111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6.5" customHeight="1" hidden="1">
      <c r="A4" s="9" t="s">
        <v>135</v>
      </c>
      <c r="B4" s="69" t="s">
        <v>40</v>
      </c>
      <c r="C4" s="70">
        <v>160613</v>
      </c>
      <c r="D4" s="71">
        <v>51108</v>
      </c>
      <c r="E4" s="72">
        <v>0</v>
      </c>
      <c r="F4" s="73">
        <v>0</v>
      </c>
    </row>
    <row r="5" spans="1:6" ht="16.5" customHeight="1" hidden="1">
      <c r="A5" s="9" t="s">
        <v>136</v>
      </c>
      <c r="B5" s="69" t="s">
        <v>40</v>
      </c>
      <c r="C5" s="74">
        <v>170286</v>
      </c>
      <c r="D5" s="75">
        <v>56404</v>
      </c>
      <c r="E5" s="74">
        <v>0</v>
      </c>
      <c r="F5" s="75">
        <v>0</v>
      </c>
    </row>
    <row r="6" spans="1:6" ht="16.5" customHeight="1" hidden="1">
      <c r="A6" s="9" t="s">
        <v>137</v>
      </c>
      <c r="B6" s="69" t="s">
        <v>40</v>
      </c>
      <c r="C6" s="74">
        <v>181896</v>
      </c>
      <c r="D6" s="75">
        <v>59469</v>
      </c>
      <c r="E6" s="74">
        <v>0</v>
      </c>
      <c r="F6" s="75">
        <v>0</v>
      </c>
    </row>
    <row r="7" spans="1:6" ht="15.75" customHeight="1" hidden="1">
      <c r="A7" s="9" t="s">
        <v>138</v>
      </c>
      <c r="B7" s="69" t="s">
        <v>40</v>
      </c>
      <c r="C7" s="74">
        <v>190880</v>
      </c>
      <c r="D7" s="75">
        <v>62460</v>
      </c>
      <c r="E7" s="74">
        <v>0</v>
      </c>
      <c r="F7" s="75">
        <v>0</v>
      </c>
    </row>
    <row r="8" spans="1:6" ht="15.75" customHeight="1" hidden="1">
      <c r="A8" s="9" t="s">
        <v>121</v>
      </c>
      <c r="B8" s="69" t="s">
        <v>40</v>
      </c>
      <c r="C8" s="74">
        <v>194487</v>
      </c>
      <c r="D8" s="75">
        <v>65656</v>
      </c>
      <c r="E8" s="74">
        <v>0</v>
      </c>
      <c r="F8" s="75">
        <v>0</v>
      </c>
    </row>
    <row r="9" spans="1:6" ht="15.75" customHeight="1" hidden="1">
      <c r="A9" s="9" t="s">
        <v>122</v>
      </c>
      <c r="B9" s="69" t="s">
        <v>40</v>
      </c>
      <c r="C9" s="76">
        <v>149175</v>
      </c>
      <c r="D9" s="77">
        <v>27772</v>
      </c>
      <c r="E9" s="77">
        <v>156</v>
      </c>
      <c r="F9" s="77">
        <v>1093</v>
      </c>
    </row>
    <row r="10" spans="1:6" ht="15.75" customHeight="1" hidden="1">
      <c r="A10" s="9" t="s">
        <v>123</v>
      </c>
      <c r="B10" s="69" t="s">
        <v>40</v>
      </c>
      <c r="C10" s="76">
        <v>141074</v>
      </c>
      <c r="D10" s="77">
        <v>30334</v>
      </c>
      <c r="E10" s="77">
        <v>151</v>
      </c>
      <c r="F10" s="77">
        <v>1226</v>
      </c>
    </row>
    <row r="11" spans="1:6" ht="15.75" customHeight="1" hidden="1">
      <c r="A11" s="9" t="s">
        <v>102</v>
      </c>
      <c r="B11" s="69" t="s">
        <v>40</v>
      </c>
      <c r="C11" s="76">
        <v>166643</v>
      </c>
      <c r="D11" s="77">
        <v>37045</v>
      </c>
      <c r="E11" s="77">
        <v>181</v>
      </c>
      <c r="F11" s="77">
        <v>612</v>
      </c>
    </row>
    <row r="12" spans="1:6" ht="13.5" customHeight="1" hidden="1">
      <c r="A12" s="9" t="s">
        <v>201</v>
      </c>
      <c r="B12" s="69" t="s">
        <v>40</v>
      </c>
      <c r="C12" s="76">
        <v>176932</v>
      </c>
      <c r="D12" s="77">
        <v>37435</v>
      </c>
      <c r="E12" s="77">
        <v>189</v>
      </c>
      <c r="F12" s="77">
        <v>626</v>
      </c>
    </row>
    <row r="13" spans="1:6" ht="14.25" customHeight="1" hidden="1">
      <c r="A13" s="9" t="s">
        <v>202</v>
      </c>
      <c r="B13" s="78" t="s">
        <v>212</v>
      </c>
      <c r="C13" s="76">
        <v>187099</v>
      </c>
      <c r="D13" s="77">
        <v>38545</v>
      </c>
      <c r="E13" s="77">
        <v>200</v>
      </c>
      <c r="F13" s="77">
        <v>633</v>
      </c>
    </row>
    <row r="14" spans="1:6" ht="14.25" customHeight="1" hidden="1">
      <c r="A14" s="9" t="s">
        <v>203</v>
      </c>
      <c r="B14" s="78" t="s">
        <v>212</v>
      </c>
      <c r="C14" s="76">
        <v>187872</v>
      </c>
      <c r="D14" s="77">
        <v>38655</v>
      </c>
      <c r="E14" s="77">
        <v>201</v>
      </c>
      <c r="F14" s="77">
        <v>634</v>
      </c>
    </row>
    <row r="15" spans="1:6" ht="14.25" customHeight="1" hidden="1">
      <c r="A15" s="9" t="s">
        <v>206</v>
      </c>
      <c r="B15" s="78" t="s">
        <v>212</v>
      </c>
      <c r="C15" s="76">
        <v>194760</v>
      </c>
      <c r="D15" s="76">
        <v>38975</v>
      </c>
      <c r="E15" s="76">
        <v>213</v>
      </c>
      <c r="F15" s="77">
        <v>634</v>
      </c>
    </row>
    <row r="16" spans="1:6" ht="14.25" customHeight="1" hidden="1">
      <c r="A16" s="9" t="s">
        <v>209</v>
      </c>
      <c r="B16" s="78" t="s">
        <v>212</v>
      </c>
      <c r="C16" s="76">
        <v>195696</v>
      </c>
      <c r="D16" s="77">
        <v>38975</v>
      </c>
      <c r="E16" s="76">
        <v>213</v>
      </c>
      <c r="F16" s="77">
        <v>634</v>
      </c>
    </row>
    <row r="17" spans="1:6" ht="14.25" customHeight="1" hidden="1">
      <c r="A17" s="9" t="s">
        <v>211</v>
      </c>
      <c r="B17" s="78" t="s">
        <v>212</v>
      </c>
      <c r="C17" s="76">
        <v>196595</v>
      </c>
      <c r="D17" s="77">
        <v>38975</v>
      </c>
      <c r="E17" s="76">
        <v>215</v>
      </c>
      <c r="F17" s="77">
        <v>634</v>
      </c>
    </row>
    <row r="18" spans="1:6" ht="14.25" customHeight="1" hidden="1">
      <c r="A18" s="9" t="s">
        <v>213</v>
      </c>
      <c r="B18" s="78" t="s">
        <v>212</v>
      </c>
      <c r="C18" s="76">
        <v>197345</v>
      </c>
      <c r="D18" s="77">
        <v>39525</v>
      </c>
      <c r="E18" s="76">
        <v>217</v>
      </c>
      <c r="F18" s="77">
        <v>634</v>
      </c>
    </row>
    <row r="19" spans="1:6" ht="14.25" customHeight="1" hidden="1">
      <c r="A19" s="9" t="s">
        <v>217</v>
      </c>
      <c r="B19" s="78" t="s">
        <v>212</v>
      </c>
      <c r="C19" s="76">
        <v>197345</v>
      </c>
      <c r="D19" s="76">
        <v>39772</v>
      </c>
      <c r="E19" s="76">
        <v>217</v>
      </c>
      <c r="F19" s="77">
        <v>634</v>
      </c>
    </row>
    <row r="20" spans="1:6" ht="14.25" customHeight="1" hidden="1">
      <c r="A20" s="9" t="s">
        <v>223</v>
      </c>
      <c r="B20" s="78" t="s">
        <v>212</v>
      </c>
      <c r="C20" s="76">
        <v>198745</v>
      </c>
      <c r="D20" s="76">
        <v>39772</v>
      </c>
      <c r="E20" s="76">
        <v>217</v>
      </c>
      <c r="F20" s="77">
        <v>634</v>
      </c>
    </row>
    <row r="21" spans="1:6" ht="15.75" customHeight="1" hidden="1">
      <c r="A21" s="9" t="s">
        <v>240</v>
      </c>
      <c r="B21" s="58" t="s">
        <v>212</v>
      </c>
      <c r="C21" s="169">
        <v>200061</v>
      </c>
      <c r="D21" s="169">
        <v>40284</v>
      </c>
      <c r="E21" s="169">
        <v>218</v>
      </c>
      <c r="F21" s="83">
        <v>634</v>
      </c>
    </row>
    <row r="22" spans="1:6" ht="15.75" customHeight="1" hidden="1">
      <c r="A22" s="9" t="s">
        <v>241</v>
      </c>
      <c r="B22" s="58" t="s">
        <v>212</v>
      </c>
      <c r="C22" s="169">
        <v>200825</v>
      </c>
      <c r="D22" s="169">
        <v>40284</v>
      </c>
      <c r="E22" s="169">
        <v>219</v>
      </c>
      <c r="F22" s="83">
        <v>634</v>
      </c>
    </row>
    <row r="23" spans="1:6" ht="15.75" customHeight="1" hidden="1">
      <c r="A23" s="9" t="s">
        <v>242</v>
      </c>
      <c r="B23" s="58" t="s">
        <v>212</v>
      </c>
      <c r="C23" s="169">
        <v>204616</v>
      </c>
      <c r="D23" s="169">
        <v>40284</v>
      </c>
      <c r="E23" s="169">
        <v>224</v>
      </c>
      <c r="F23" s="83">
        <v>634</v>
      </c>
    </row>
    <row r="24" spans="1:6" ht="15.75" customHeight="1" hidden="1">
      <c r="A24" s="9" t="s">
        <v>243</v>
      </c>
      <c r="B24" s="58" t="s">
        <v>212</v>
      </c>
      <c r="C24" s="169">
        <v>205561</v>
      </c>
      <c r="D24" s="169">
        <v>40284</v>
      </c>
      <c r="E24" s="169">
        <v>228</v>
      </c>
      <c r="F24" s="83">
        <v>634</v>
      </c>
    </row>
    <row r="25" spans="1:6" ht="15.75" customHeight="1" hidden="1">
      <c r="A25" s="9" t="s">
        <v>244</v>
      </c>
      <c r="B25" s="58" t="s">
        <v>212</v>
      </c>
      <c r="C25" s="169">
        <v>205561</v>
      </c>
      <c r="D25" s="169">
        <v>40869</v>
      </c>
      <c r="E25" s="169">
        <v>228</v>
      </c>
      <c r="F25" s="83">
        <v>635</v>
      </c>
    </row>
    <row r="26" spans="1:6" ht="15.75" customHeight="1" hidden="1">
      <c r="A26" s="9" t="s">
        <v>256</v>
      </c>
      <c r="B26" s="58" t="s">
        <v>212</v>
      </c>
      <c r="C26" s="169">
        <v>206217</v>
      </c>
      <c r="D26" s="169">
        <v>40869</v>
      </c>
      <c r="E26" s="169">
        <v>229</v>
      </c>
      <c r="F26" s="83">
        <v>635</v>
      </c>
    </row>
    <row r="27" spans="1:6" ht="15.75" customHeight="1" hidden="1">
      <c r="A27" s="9" t="s">
        <v>261</v>
      </c>
      <c r="B27" s="58" t="s">
        <v>212</v>
      </c>
      <c r="C27" s="169">
        <v>206217</v>
      </c>
      <c r="D27" s="169">
        <v>41069</v>
      </c>
      <c r="E27" s="169">
        <v>229</v>
      </c>
      <c r="F27" s="83">
        <v>635</v>
      </c>
    </row>
    <row r="28" spans="1:6" ht="15.75" customHeight="1">
      <c r="A28" s="9" t="s">
        <v>262</v>
      </c>
      <c r="B28" s="58" t="s">
        <v>212</v>
      </c>
      <c r="C28" s="169">
        <v>206917</v>
      </c>
      <c r="D28" s="169">
        <v>41069</v>
      </c>
      <c r="E28" s="169">
        <v>230</v>
      </c>
      <c r="F28" s="83">
        <v>635</v>
      </c>
    </row>
    <row r="29" spans="1:6" ht="15.75" customHeight="1">
      <c r="A29" s="9" t="s">
        <v>280</v>
      </c>
      <c r="B29" s="58" t="s">
        <v>212</v>
      </c>
      <c r="C29" s="169">
        <v>207852</v>
      </c>
      <c r="D29" s="169">
        <v>41219</v>
      </c>
      <c r="E29" s="169">
        <v>231</v>
      </c>
      <c r="F29" s="83">
        <v>635</v>
      </c>
    </row>
    <row r="30" spans="1:6" ht="15.75" customHeight="1">
      <c r="A30" s="9" t="s">
        <v>291</v>
      </c>
      <c r="B30" s="58" t="s">
        <v>212</v>
      </c>
      <c r="C30" s="169">
        <v>208172</v>
      </c>
      <c r="D30" s="169">
        <v>41404</v>
      </c>
      <c r="E30" s="169">
        <v>233</v>
      </c>
      <c r="F30" s="83">
        <v>636</v>
      </c>
    </row>
    <row r="31" spans="1:6" ht="15.75" customHeight="1">
      <c r="A31" s="9" t="s">
        <v>292</v>
      </c>
      <c r="B31" s="58" t="s">
        <v>212</v>
      </c>
      <c r="C31" s="169">
        <v>209472</v>
      </c>
      <c r="D31" s="169">
        <v>41772</v>
      </c>
      <c r="E31" s="169">
        <v>238</v>
      </c>
      <c r="F31" s="83">
        <v>637</v>
      </c>
    </row>
    <row r="32" spans="1:6" ht="15.75" customHeight="1">
      <c r="A32" s="9" t="s">
        <v>295</v>
      </c>
      <c r="B32" s="58" t="s">
        <v>212</v>
      </c>
      <c r="C32" s="169">
        <f>C34</f>
        <v>210347</v>
      </c>
      <c r="D32" s="169">
        <f>D34</f>
        <v>41772</v>
      </c>
      <c r="E32" s="169">
        <f>E34</f>
        <v>239</v>
      </c>
      <c r="F32" s="83">
        <f>F34</f>
        <v>637</v>
      </c>
    </row>
    <row r="33" spans="1:6" ht="4.5" customHeight="1">
      <c r="A33" s="9"/>
      <c r="B33" s="120"/>
      <c r="C33" s="82"/>
      <c r="D33" s="82"/>
      <c r="E33" s="82"/>
      <c r="F33" s="83"/>
    </row>
    <row r="34" spans="1:6" ht="14.25" customHeight="1">
      <c r="A34" s="90" t="s">
        <v>140</v>
      </c>
      <c r="B34" s="88"/>
      <c r="C34" s="82">
        <f>SUM(C36:C39)</f>
        <v>210347</v>
      </c>
      <c r="D34" s="82">
        <f>SUM(D36:D39)</f>
        <v>41772</v>
      </c>
      <c r="E34" s="82">
        <f>SUM(E36:E39)</f>
        <v>239</v>
      </c>
      <c r="F34" s="83">
        <f>SUM(F36:F39)</f>
        <v>637</v>
      </c>
    </row>
    <row r="35" spans="1:6" ht="6" customHeight="1">
      <c r="A35" s="14"/>
      <c r="B35" s="88"/>
      <c r="C35" s="121"/>
      <c r="D35" s="88"/>
      <c r="E35" s="121"/>
      <c r="F35" s="122"/>
    </row>
    <row r="36" spans="1:6" ht="15" customHeight="1">
      <c r="A36" s="15" t="s">
        <v>62</v>
      </c>
      <c r="B36" s="50">
        <v>186.6</v>
      </c>
      <c r="C36" s="98">
        <v>0</v>
      </c>
      <c r="D36" s="98">
        <v>550</v>
      </c>
      <c r="E36" s="98">
        <v>0</v>
      </c>
      <c r="F36" s="124">
        <v>0</v>
      </c>
    </row>
    <row r="37" spans="1:7" s="23" customFormat="1" ht="15" customHeight="1">
      <c r="A37" s="15" t="s">
        <v>167</v>
      </c>
      <c r="B37" s="50">
        <v>82</v>
      </c>
      <c r="C37" s="98">
        <v>72742</v>
      </c>
      <c r="D37" s="98">
        <v>10616</v>
      </c>
      <c r="E37" s="98">
        <v>61</v>
      </c>
      <c r="F37" s="99">
        <v>94</v>
      </c>
      <c r="G37" s="32"/>
    </row>
    <row r="38" spans="1:7" s="23" customFormat="1" ht="15" customHeight="1">
      <c r="A38" s="15" t="s">
        <v>64</v>
      </c>
      <c r="B38" s="50">
        <v>75.9</v>
      </c>
      <c r="C38" s="98">
        <v>59194</v>
      </c>
      <c r="D38" s="98">
        <v>11568</v>
      </c>
      <c r="E38" s="98">
        <v>100</v>
      </c>
      <c r="F38" s="99">
        <v>251</v>
      </c>
      <c r="G38" s="32"/>
    </row>
    <row r="39" spans="1:7" s="23" customFormat="1" ht="15" customHeight="1">
      <c r="A39" s="16" t="s">
        <v>141</v>
      </c>
      <c r="B39" s="43">
        <v>80.9</v>
      </c>
      <c r="C39" s="118">
        <v>78411</v>
      </c>
      <c r="D39" s="101">
        <v>19038</v>
      </c>
      <c r="E39" s="101">
        <v>78</v>
      </c>
      <c r="F39" s="119">
        <v>292</v>
      </c>
      <c r="G39" s="32"/>
    </row>
    <row r="40" ht="15" customHeight="1">
      <c r="A40" s="49"/>
    </row>
  </sheetData>
  <sheetProtection/>
  <printOptions horizontalCentered="1"/>
  <pageMargins left="0.7874015748031497" right="0.7874015748031497" top="3.937007874015748" bottom="0.7874015748031497" header="0.3937007874015748" footer="0.3937007874015748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5" width="21.125" style="55" customWidth="1"/>
    <col min="6" max="6" width="21.125" style="10" customWidth="1"/>
    <col min="7" max="7" width="9.00390625" style="55" customWidth="1"/>
    <col min="8" max="16384" width="9.00390625" style="2" customWidth="1"/>
  </cols>
  <sheetData>
    <row r="1" spans="1:6" ht="57.75" customHeight="1">
      <c r="A1" s="48" t="s">
        <v>277</v>
      </c>
      <c r="B1" s="107"/>
      <c r="C1" s="108"/>
      <c r="D1" s="109"/>
      <c r="E1" s="110"/>
      <c r="F1" s="111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6.5" customHeight="1" hidden="1">
      <c r="A4" s="9" t="s">
        <v>135</v>
      </c>
      <c r="B4" s="69" t="s">
        <v>40</v>
      </c>
      <c r="C4" s="70">
        <v>135074</v>
      </c>
      <c r="D4" s="71">
        <v>43993</v>
      </c>
      <c r="E4" s="72">
        <v>0</v>
      </c>
      <c r="F4" s="73">
        <v>0</v>
      </c>
    </row>
    <row r="5" spans="1:6" ht="16.5" customHeight="1" hidden="1">
      <c r="A5" s="9" t="s">
        <v>136</v>
      </c>
      <c r="B5" s="69" t="s">
        <v>40</v>
      </c>
      <c r="C5" s="74">
        <v>135843</v>
      </c>
      <c r="D5" s="75">
        <v>46109</v>
      </c>
      <c r="E5" s="74">
        <v>0</v>
      </c>
      <c r="F5" s="75">
        <v>0</v>
      </c>
    </row>
    <row r="6" spans="1:6" ht="16.5" customHeight="1" hidden="1">
      <c r="A6" s="9" t="s">
        <v>137</v>
      </c>
      <c r="B6" s="69" t="s">
        <v>40</v>
      </c>
      <c r="C6" s="74">
        <v>137043</v>
      </c>
      <c r="D6" s="75">
        <v>47532</v>
      </c>
      <c r="E6" s="74">
        <v>0</v>
      </c>
      <c r="F6" s="75">
        <v>0</v>
      </c>
    </row>
    <row r="7" spans="1:6" ht="16.5" customHeight="1" hidden="1">
      <c r="A7" s="9" t="s">
        <v>138</v>
      </c>
      <c r="B7" s="69" t="s">
        <v>40</v>
      </c>
      <c r="C7" s="74">
        <v>137183</v>
      </c>
      <c r="D7" s="75">
        <v>49212</v>
      </c>
      <c r="E7" s="74">
        <v>0</v>
      </c>
      <c r="F7" s="75">
        <v>0</v>
      </c>
    </row>
    <row r="8" spans="1:6" ht="16.5" customHeight="1" hidden="1">
      <c r="A8" s="9" t="s">
        <v>121</v>
      </c>
      <c r="B8" s="69" t="s">
        <v>40</v>
      </c>
      <c r="C8" s="74">
        <v>137511</v>
      </c>
      <c r="D8" s="75">
        <v>50420</v>
      </c>
      <c r="E8" s="74">
        <v>0</v>
      </c>
      <c r="F8" s="75">
        <v>0</v>
      </c>
    </row>
    <row r="9" spans="1:6" ht="16.5" customHeight="1" hidden="1">
      <c r="A9" s="9" t="s">
        <v>122</v>
      </c>
      <c r="B9" s="69" t="s">
        <v>40</v>
      </c>
      <c r="C9" s="76">
        <v>117258</v>
      </c>
      <c r="D9" s="77">
        <v>44360</v>
      </c>
      <c r="E9" s="77">
        <v>4</v>
      </c>
      <c r="F9" s="77">
        <v>840</v>
      </c>
    </row>
    <row r="10" spans="1:6" ht="16.5" customHeight="1" hidden="1">
      <c r="A10" s="9" t="s">
        <v>123</v>
      </c>
      <c r="B10" s="69" t="s">
        <v>40</v>
      </c>
      <c r="C10" s="76">
        <v>103284</v>
      </c>
      <c r="D10" s="77">
        <v>37650</v>
      </c>
      <c r="E10" s="77">
        <v>3</v>
      </c>
      <c r="F10" s="77">
        <v>869</v>
      </c>
    </row>
    <row r="11" spans="1:6" ht="16.5" customHeight="1" hidden="1">
      <c r="A11" s="9" t="s">
        <v>102</v>
      </c>
      <c r="B11" s="69" t="s">
        <v>40</v>
      </c>
      <c r="C11" s="76">
        <v>146615</v>
      </c>
      <c r="D11" s="77">
        <v>55430</v>
      </c>
      <c r="E11" s="77">
        <v>5</v>
      </c>
      <c r="F11" s="77">
        <v>1176</v>
      </c>
    </row>
    <row r="12" spans="1:6" ht="16.5" customHeight="1" hidden="1">
      <c r="A12" s="9" t="s">
        <v>201</v>
      </c>
      <c r="B12" s="69" t="s">
        <v>40</v>
      </c>
      <c r="C12" s="76">
        <v>148716</v>
      </c>
      <c r="D12" s="77">
        <v>60103</v>
      </c>
      <c r="E12" s="77">
        <v>5</v>
      </c>
      <c r="F12" s="77">
        <v>1176</v>
      </c>
    </row>
    <row r="13" spans="1:7" s="23" customFormat="1" ht="14.25" customHeight="1" hidden="1">
      <c r="A13" s="9" t="s">
        <v>202</v>
      </c>
      <c r="B13" s="78" t="s">
        <v>212</v>
      </c>
      <c r="C13" s="36">
        <v>154820</v>
      </c>
      <c r="D13" s="37">
        <v>64574</v>
      </c>
      <c r="E13" s="37">
        <v>5</v>
      </c>
      <c r="F13" s="37">
        <v>1182</v>
      </c>
      <c r="G13" s="32"/>
    </row>
    <row r="14" spans="1:7" s="23" customFormat="1" ht="14.25" customHeight="1" hidden="1">
      <c r="A14" s="9" t="s">
        <v>203</v>
      </c>
      <c r="B14" s="78" t="s">
        <v>212</v>
      </c>
      <c r="C14" s="36">
        <v>156350</v>
      </c>
      <c r="D14" s="37">
        <v>66060</v>
      </c>
      <c r="E14" s="37">
        <v>5</v>
      </c>
      <c r="F14" s="37">
        <v>1182</v>
      </c>
      <c r="G14" s="32"/>
    </row>
    <row r="15" spans="1:7" s="23" customFormat="1" ht="14.25" customHeight="1" hidden="1">
      <c r="A15" s="9" t="s">
        <v>206</v>
      </c>
      <c r="B15" s="78" t="s">
        <v>212</v>
      </c>
      <c r="C15" s="36">
        <v>156350</v>
      </c>
      <c r="D15" s="36">
        <v>67720</v>
      </c>
      <c r="E15" s="36">
        <v>5</v>
      </c>
      <c r="F15" s="37">
        <v>1182</v>
      </c>
      <c r="G15" s="32"/>
    </row>
    <row r="16" spans="1:7" s="23" customFormat="1" ht="14.25" customHeight="1" hidden="1">
      <c r="A16" s="9" t="s">
        <v>209</v>
      </c>
      <c r="B16" s="78" t="s">
        <v>212</v>
      </c>
      <c r="C16" s="36">
        <v>158502</v>
      </c>
      <c r="D16" s="37">
        <v>69548</v>
      </c>
      <c r="E16" s="36">
        <v>5</v>
      </c>
      <c r="F16" s="37">
        <v>1182</v>
      </c>
      <c r="G16" s="32"/>
    </row>
    <row r="17" spans="1:7" s="23" customFormat="1" ht="14.25" customHeight="1" hidden="1">
      <c r="A17" s="9" t="s">
        <v>211</v>
      </c>
      <c r="B17" s="78" t="s">
        <v>212</v>
      </c>
      <c r="C17" s="36">
        <v>159868</v>
      </c>
      <c r="D17" s="37">
        <v>73577</v>
      </c>
      <c r="E17" s="36">
        <v>5</v>
      </c>
      <c r="F17" s="37">
        <v>1182</v>
      </c>
      <c r="G17" s="32"/>
    </row>
    <row r="18" spans="1:7" s="23" customFormat="1" ht="14.25" customHeight="1" hidden="1">
      <c r="A18" s="9" t="s">
        <v>213</v>
      </c>
      <c r="B18" s="78" t="s">
        <v>212</v>
      </c>
      <c r="C18" s="36">
        <v>169315</v>
      </c>
      <c r="D18" s="37">
        <v>75286</v>
      </c>
      <c r="E18" s="36">
        <v>5</v>
      </c>
      <c r="F18" s="37">
        <v>1182</v>
      </c>
      <c r="G18" s="32"/>
    </row>
    <row r="19" spans="1:7" s="23" customFormat="1" ht="15" customHeight="1" hidden="1">
      <c r="A19" s="9" t="s">
        <v>217</v>
      </c>
      <c r="B19" s="78" t="s">
        <v>212</v>
      </c>
      <c r="C19" s="36">
        <v>170276</v>
      </c>
      <c r="D19" s="36">
        <v>80340</v>
      </c>
      <c r="E19" s="36">
        <v>5</v>
      </c>
      <c r="F19" s="37">
        <v>1182</v>
      </c>
      <c r="G19" s="32"/>
    </row>
    <row r="20" spans="1:7" s="23" customFormat="1" ht="15" customHeight="1" hidden="1">
      <c r="A20" s="9" t="s">
        <v>223</v>
      </c>
      <c r="B20" s="78" t="s">
        <v>212</v>
      </c>
      <c r="C20" s="36">
        <v>172341</v>
      </c>
      <c r="D20" s="36">
        <v>83382</v>
      </c>
      <c r="E20" s="36">
        <v>5</v>
      </c>
      <c r="F20" s="37">
        <v>1182</v>
      </c>
      <c r="G20" s="32"/>
    </row>
    <row r="21" spans="1:7" s="23" customFormat="1" ht="15.75" customHeight="1" hidden="1">
      <c r="A21" s="9" t="s">
        <v>240</v>
      </c>
      <c r="B21" s="58" t="s">
        <v>212</v>
      </c>
      <c r="C21" s="59">
        <v>172584</v>
      </c>
      <c r="D21" s="59">
        <v>83637</v>
      </c>
      <c r="E21" s="59">
        <v>5</v>
      </c>
      <c r="F21" s="60">
        <v>1183</v>
      </c>
      <c r="G21" s="32"/>
    </row>
    <row r="22" spans="1:7" s="23" customFormat="1" ht="15.75" customHeight="1" hidden="1">
      <c r="A22" s="9" t="s">
        <v>241</v>
      </c>
      <c r="B22" s="58" t="s">
        <v>212</v>
      </c>
      <c r="C22" s="59">
        <v>123572</v>
      </c>
      <c r="D22" s="59">
        <v>89944</v>
      </c>
      <c r="E22" s="59">
        <v>5</v>
      </c>
      <c r="F22" s="60">
        <v>755</v>
      </c>
      <c r="G22" s="32"/>
    </row>
    <row r="23" spans="1:7" s="23" customFormat="1" ht="15.75" customHeight="1" hidden="1">
      <c r="A23" s="9" t="s">
        <v>242</v>
      </c>
      <c r="B23" s="58" t="s">
        <v>212</v>
      </c>
      <c r="C23" s="59">
        <v>126476</v>
      </c>
      <c r="D23" s="59">
        <v>101355</v>
      </c>
      <c r="E23" s="59">
        <v>4</v>
      </c>
      <c r="F23" s="60">
        <v>755</v>
      </c>
      <c r="G23" s="32"/>
    </row>
    <row r="24" spans="1:7" s="23" customFormat="1" ht="15.75" customHeight="1" hidden="1">
      <c r="A24" s="9" t="s">
        <v>243</v>
      </c>
      <c r="B24" s="58" t="s">
        <v>212</v>
      </c>
      <c r="C24" s="59">
        <v>126776</v>
      </c>
      <c r="D24" s="59">
        <v>103905</v>
      </c>
      <c r="E24" s="59">
        <v>4</v>
      </c>
      <c r="F24" s="60">
        <v>755</v>
      </c>
      <c r="G24" s="32"/>
    </row>
    <row r="25" spans="1:7" s="23" customFormat="1" ht="15.75" customHeight="1" hidden="1">
      <c r="A25" s="9" t="s">
        <v>244</v>
      </c>
      <c r="B25" s="58" t="s">
        <v>212</v>
      </c>
      <c r="C25" s="59">
        <v>126776</v>
      </c>
      <c r="D25" s="59">
        <v>103905</v>
      </c>
      <c r="E25" s="59">
        <v>4</v>
      </c>
      <c r="F25" s="60">
        <v>755</v>
      </c>
      <c r="G25" s="32"/>
    </row>
    <row r="26" spans="1:7" s="23" customFormat="1" ht="15.75" customHeight="1" hidden="1">
      <c r="A26" s="9" t="s">
        <v>256</v>
      </c>
      <c r="B26" s="58" t="s">
        <v>212</v>
      </c>
      <c r="C26" s="59">
        <v>126776</v>
      </c>
      <c r="D26" s="59">
        <v>105005</v>
      </c>
      <c r="E26" s="59">
        <v>4</v>
      </c>
      <c r="F26" s="60">
        <v>754</v>
      </c>
      <c r="G26" s="32"/>
    </row>
    <row r="27" spans="1:7" s="23" customFormat="1" ht="15.75" customHeight="1" hidden="1">
      <c r="A27" s="9" t="s">
        <v>261</v>
      </c>
      <c r="B27" s="58" t="s">
        <v>212</v>
      </c>
      <c r="C27" s="59">
        <v>126776</v>
      </c>
      <c r="D27" s="59">
        <v>105635</v>
      </c>
      <c r="E27" s="59">
        <v>4</v>
      </c>
      <c r="F27" s="60">
        <v>754</v>
      </c>
      <c r="G27" s="32"/>
    </row>
    <row r="28" spans="1:7" s="23" customFormat="1" ht="15.75" customHeight="1">
      <c r="A28" s="9" t="s">
        <v>262</v>
      </c>
      <c r="B28" s="58" t="s">
        <v>212</v>
      </c>
      <c r="C28" s="59">
        <v>126776</v>
      </c>
      <c r="D28" s="59">
        <v>107200</v>
      </c>
      <c r="E28" s="59">
        <v>10</v>
      </c>
      <c r="F28" s="60">
        <v>754</v>
      </c>
      <c r="G28" s="32"/>
    </row>
    <row r="29" spans="1:7" s="23" customFormat="1" ht="15.75" customHeight="1">
      <c r="A29" s="9" t="s">
        <v>280</v>
      </c>
      <c r="B29" s="58" t="s">
        <v>212</v>
      </c>
      <c r="C29" s="59">
        <v>126776</v>
      </c>
      <c r="D29" s="59">
        <v>108328</v>
      </c>
      <c r="E29" s="59">
        <v>10</v>
      </c>
      <c r="F29" s="60">
        <v>753</v>
      </c>
      <c r="G29" s="32"/>
    </row>
    <row r="30" spans="1:7" s="23" customFormat="1" ht="15.75" customHeight="1">
      <c r="A30" s="9" t="s">
        <v>291</v>
      </c>
      <c r="B30" s="58" t="s">
        <v>212</v>
      </c>
      <c r="C30" s="169">
        <v>126776</v>
      </c>
      <c r="D30" s="169">
        <v>108508</v>
      </c>
      <c r="E30" s="169">
        <v>10</v>
      </c>
      <c r="F30" s="83">
        <v>753</v>
      </c>
      <c r="G30" s="32"/>
    </row>
    <row r="31" spans="1:7" s="23" customFormat="1" ht="15.75" customHeight="1">
      <c r="A31" s="9" t="s">
        <v>292</v>
      </c>
      <c r="B31" s="58" t="s">
        <v>212</v>
      </c>
      <c r="C31" s="169">
        <v>126776</v>
      </c>
      <c r="D31" s="169">
        <v>108508</v>
      </c>
      <c r="E31" s="169">
        <v>10</v>
      </c>
      <c r="F31" s="83">
        <v>753</v>
      </c>
      <c r="G31" s="32"/>
    </row>
    <row r="32" spans="1:7" s="23" customFormat="1" ht="15.75" customHeight="1">
      <c r="A32" s="9" t="s">
        <v>295</v>
      </c>
      <c r="B32" s="58" t="s">
        <v>212</v>
      </c>
      <c r="C32" s="59">
        <f>C34+C40</f>
        <v>126956</v>
      </c>
      <c r="D32" s="59">
        <f>D34+D40</f>
        <v>108508</v>
      </c>
      <c r="E32" s="59">
        <f>E34+E40</f>
        <v>10</v>
      </c>
      <c r="F32" s="60">
        <f>F34+F40</f>
        <v>753</v>
      </c>
      <c r="G32" s="32"/>
    </row>
    <row r="33" spans="1:7" s="23" customFormat="1" ht="15" customHeight="1">
      <c r="A33" s="9"/>
      <c r="B33" s="79"/>
      <c r="C33" s="80"/>
      <c r="D33" s="80"/>
      <c r="E33" s="80"/>
      <c r="F33" s="60"/>
      <c r="G33" s="32"/>
    </row>
    <row r="34" spans="1:7" s="23" customFormat="1" ht="15" customHeight="1">
      <c r="A34" s="90" t="s">
        <v>140</v>
      </c>
      <c r="B34" s="115"/>
      <c r="C34" s="80">
        <f>SUM(C36:C38)</f>
        <v>112065</v>
      </c>
      <c r="D34" s="80">
        <f>SUM(D36:D38)</f>
        <v>100271</v>
      </c>
      <c r="E34" s="80">
        <f>SUM(E36:E38)</f>
        <v>9</v>
      </c>
      <c r="F34" s="60">
        <f>SUM(F36:F38)</f>
        <v>733</v>
      </c>
      <c r="G34" s="32"/>
    </row>
    <row r="35" spans="1:7" s="23" customFormat="1" ht="15" customHeight="1">
      <c r="A35" s="15"/>
      <c r="B35" s="127"/>
      <c r="C35" s="135"/>
      <c r="D35" s="135"/>
      <c r="E35" s="135"/>
      <c r="F35" s="136"/>
      <c r="G35" s="32"/>
    </row>
    <row r="36" spans="1:7" s="23" customFormat="1" ht="15" customHeight="1">
      <c r="A36" s="18" t="s">
        <v>70</v>
      </c>
      <c r="B36" s="50">
        <v>171</v>
      </c>
      <c r="C36" s="98">
        <v>80735</v>
      </c>
      <c r="D36" s="98">
        <v>30924</v>
      </c>
      <c r="E36" s="98">
        <v>3</v>
      </c>
      <c r="F36" s="99">
        <v>677</v>
      </c>
      <c r="G36" s="32"/>
    </row>
    <row r="37" spans="1:7" s="23" customFormat="1" ht="15" customHeight="1">
      <c r="A37" s="18" t="s">
        <v>72</v>
      </c>
      <c r="B37" s="50">
        <v>42</v>
      </c>
      <c r="C37" s="98">
        <v>23742</v>
      </c>
      <c r="D37" s="98">
        <v>58979</v>
      </c>
      <c r="E37" s="98">
        <v>6</v>
      </c>
      <c r="F37" s="99">
        <v>52</v>
      </c>
      <c r="G37" s="32"/>
    </row>
    <row r="38" spans="1:7" s="23" customFormat="1" ht="15" customHeight="1">
      <c r="A38" s="18" t="s">
        <v>75</v>
      </c>
      <c r="B38" s="50">
        <v>31.9</v>
      </c>
      <c r="C38" s="98">
        <v>7588</v>
      </c>
      <c r="D38" s="98">
        <v>10368</v>
      </c>
      <c r="E38" s="98">
        <v>0</v>
      </c>
      <c r="F38" s="99">
        <v>4</v>
      </c>
      <c r="G38" s="32"/>
    </row>
    <row r="39" spans="1:6" ht="15" customHeight="1">
      <c r="A39" s="11"/>
      <c r="B39" s="81"/>
      <c r="C39" s="42"/>
      <c r="D39" s="42"/>
      <c r="E39" s="84"/>
      <c r="F39" s="85"/>
    </row>
    <row r="40" spans="1:7" s="23" customFormat="1" ht="15" customHeight="1">
      <c r="A40" s="90" t="s">
        <v>143</v>
      </c>
      <c r="B40" s="127"/>
      <c r="C40" s="80">
        <f>SUM(C42:C59)</f>
        <v>14891</v>
      </c>
      <c r="D40" s="80">
        <f>SUM(D42:D59)</f>
        <v>8237</v>
      </c>
      <c r="E40" s="80">
        <f>SUM(E42:E59)</f>
        <v>1</v>
      </c>
      <c r="F40" s="60">
        <f>SUM(F42:F59)</f>
        <v>20</v>
      </c>
      <c r="G40" s="32"/>
    </row>
    <row r="41" spans="1:6" ht="15" customHeight="1">
      <c r="A41" s="11"/>
      <c r="B41" s="81"/>
      <c r="C41" s="42"/>
      <c r="D41" s="42"/>
      <c r="E41" s="84"/>
      <c r="F41" s="85"/>
    </row>
    <row r="42" spans="1:7" s="23" customFormat="1" ht="15" customHeight="1">
      <c r="A42" s="15" t="s">
        <v>73</v>
      </c>
      <c r="B42" s="170">
        <v>44.3</v>
      </c>
      <c r="C42" s="44">
        <v>1268</v>
      </c>
      <c r="D42" s="44">
        <v>116</v>
      </c>
      <c r="E42" s="44">
        <v>1</v>
      </c>
      <c r="F42" s="45">
        <v>0</v>
      </c>
      <c r="G42" s="32"/>
    </row>
    <row r="43" spans="1:7" s="23" customFormat="1" ht="15" customHeight="1">
      <c r="A43" s="15" t="s">
        <v>74</v>
      </c>
      <c r="B43" s="170">
        <v>22.33</v>
      </c>
      <c r="C43" s="44">
        <v>4015</v>
      </c>
      <c r="D43" s="44">
        <v>904</v>
      </c>
      <c r="E43" s="44">
        <v>0</v>
      </c>
      <c r="F43" s="45">
        <v>4</v>
      </c>
      <c r="G43" s="32"/>
    </row>
    <row r="44" spans="1:6" ht="36" customHeight="1" hidden="1">
      <c r="A44" s="7" t="s">
        <v>226</v>
      </c>
      <c r="B44" s="128"/>
      <c r="C44" s="129"/>
      <c r="D44" s="129"/>
      <c r="E44" s="129"/>
      <c r="F44" s="129"/>
    </row>
    <row r="45" spans="1:6" ht="16.5" customHeight="1" hidden="1">
      <c r="A45" s="28" t="s">
        <v>27</v>
      </c>
      <c r="B45" s="130" t="s">
        <v>245</v>
      </c>
      <c r="C45" s="131" t="s">
        <v>246</v>
      </c>
      <c r="D45" s="132" t="s">
        <v>247</v>
      </c>
      <c r="E45" s="132" t="s">
        <v>248</v>
      </c>
      <c r="F45" s="132" t="s">
        <v>254</v>
      </c>
    </row>
    <row r="46" spans="1:6" ht="16.5" hidden="1">
      <c r="A46" s="28" t="s">
        <v>104</v>
      </c>
      <c r="B46" s="131" t="s">
        <v>250</v>
      </c>
      <c r="C46" s="131" t="s">
        <v>251</v>
      </c>
      <c r="D46" s="132" t="s">
        <v>251</v>
      </c>
      <c r="E46" s="131" t="s">
        <v>252</v>
      </c>
      <c r="F46" s="132" t="s">
        <v>253</v>
      </c>
    </row>
    <row r="47" spans="1:7" s="23" customFormat="1" ht="15" customHeight="1">
      <c r="A47" s="15" t="s">
        <v>160</v>
      </c>
      <c r="B47" s="50">
        <v>25.67</v>
      </c>
      <c r="C47" s="44">
        <v>3592</v>
      </c>
      <c r="D47" s="44">
        <v>1657</v>
      </c>
      <c r="E47" s="44">
        <v>0</v>
      </c>
      <c r="F47" s="45">
        <v>9</v>
      </c>
      <c r="G47" s="32"/>
    </row>
    <row r="48" spans="1:7" s="23" customFormat="1" ht="15" customHeight="1">
      <c r="A48" s="15" t="s">
        <v>161</v>
      </c>
      <c r="B48" s="50">
        <v>20.38</v>
      </c>
      <c r="C48" s="44">
        <v>1077</v>
      </c>
      <c r="D48" s="44">
        <v>1674</v>
      </c>
      <c r="E48" s="44">
        <v>0</v>
      </c>
      <c r="F48" s="45">
        <v>5</v>
      </c>
      <c r="G48" s="32"/>
    </row>
    <row r="49" spans="1:6" ht="27.75" hidden="1">
      <c r="A49" s="7" t="s">
        <v>208</v>
      </c>
      <c r="B49" s="171"/>
      <c r="C49" s="172"/>
      <c r="D49" s="173"/>
      <c r="E49" s="174"/>
      <c r="F49" s="175"/>
    </row>
    <row r="50" spans="1:6" ht="16.5" hidden="1">
      <c r="A50" s="8" t="s">
        <v>27</v>
      </c>
      <c r="B50" s="176" t="s">
        <v>245</v>
      </c>
      <c r="C50" s="177" t="s">
        <v>246</v>
      </c>
      <c r="D50" s="178" t="s">
        <v>247</v>
      </c>
      <c r="E50" s="178" t="s">
        <v>248</v>
      </c>
      <c r="F50" s="178" t="s">
        <v>254</v>
      </c>
    </row>
    <row r="51" spans="1:6" ht="16.5" hidden="1">
      <c r="A51" s="1" t="s">
        <v>104</v>
      </c>
      <c r="B51" s="179" t="s">
        <v>250</v>
      </c>
      <c r="C51" s="180" t="s">
        <v>251</v>
      </c>
      <c r="D51" s="181" t="s">
        <v>251</v>
      </c>
      <c r="E51" s="180" t="s">
        <v>252</v>
      </c>
      <c r="F51" s="181" t="s">
        <v>253</v>
      </c>
    </row>
    <row r="52" spans="1:7" s="23" customFormat="1" ht="15" customHeight="1">
      <c r="A52" s="15" t="s">
        <v>76</v>
      </c>
      <c r="B52" s="50">
        <v>20.7</v>
      </c>
      <c r="C52" s="44">
        <v>2059</v>
      </c>
      <c r="D52" s="44">
        <v>1207</v>
      </c>
      <c r="E52" s="44">
        <v>0</v>
      </c>
      <c r="F52" s="45">
        <v>1</v>
      </c>
      <c r="G52" s="32"/>
    </row>
    <row r="53" spans="1:7" s="23" customFormat="1" ht="15" customHeight="1">
      <c r="A53" s="15" t="s">
        <v>77</v>
      </c>
      <c r="B53" s="50">
        <v>32</v>
      </c>
      <c r="C53" s="44">
        <v>2880</v>
      </c>
      <c r="D53" s="44">
        <v>2399</v>
      </c>
      <c r="E53" s="44">
        <v>0</v>
      </c>
      <c r="F53" s="45">
        <v>1</v>
      </c>
      <c r="G53" s="32"/>
    </row>
    <row r="54" spans="1:7" s="23" customFormat="1" ht="13.5" customHeight="1" hidden="1">
      <c r="A54" s="15" t="s">
        <v>162</v>
      </c>
      <c r="B54" s="113">
        <v>4</v>
      </c>
      <c r="C54" s="87">
        <v>0</v>
      </c>
      <c r="D54" s="87">
        <v>0</v>
      </c>
      <c r="E54" s="44">
        <v>0</v>
      </c>
      <c r="F54" s="45">
        <v>0</v>
      </c>
      <c r="G54" s="32"/>
    </row>
    <row r="55" spans="1:7" s="23" customFormat="1" ht="13.5" customHeight="1" hidden="1">
      <c r="A55" s="15" t="s">
        <v>163</v>
      </c>
      <c r="B55" s="113">
        <v>4</v>
      </c>
      <c r="C55" s="87">
        <v>0</v>
      </c>
      <c r="D55" s="87">
        <v>0</v>
      </c>
      <c r="E55" s="44">
        <v>0</v>
      </c>
      <c r="F55" s="45">
        <v>0</v>
      </c>
      <c r="G55" s="32"/>
    </row>
    <row r="56" spans="1:7" s="23" customFormat="1" ht="13.5" customHeight="1" hidden="1">
      <c r="A56" s="15" t="s">
        <v>164</v>
      </c>
      <c r="B56" s="113">
        <v>4</v>
      </c>
      <c r="C56" s="87">
        <v>0</v>
      </c>
      <c r="D56" s="87">
        <v>0</v>
      </c>
      <c r="E56" s="44">
        <v>0</v>
      </c>
      <c r="F56" s="45">
        <v>0</v>
      </c>
      <c r="G56" s="32"/>
    </row>
    <row r="57" spans="1:7" s="23" customFormat="1" ht="15" customHeight="1">
      <c r="A57" s="16" t="s">
        <v>130</v>
      </c>
      <c r="B57" s="46">
        <v>6</v>
      </c>
      <c r="C57" s="86">
        <v>0</v>
      </c>
      <c r="D57" s="86">
        <v>280</v>
      </c>
      <c r="E57" s="158">
        <v>0</v>
      </c>
      <c r="F57" s="159">
        <v>0</v>
      </c>
      <c r="G57" s="32"/>
    </row>
    <row r="58" spans="1:7" s="23" customFormat="1" ht="13.5" customHeight="1" hidden="1">
      <c r="A58" s="15" t="s">
        <v>165</v>
      </c>
      <c r="B58" s="182">
        <v>4</v>
      </c>
      <c r="C58" s="183">
        <v>0</v>
      </c>
      <c r="D58" s="183">
        <v>0</v>
      </c>
      <c r="E58" s="184">
        <v>0</v>
      </c>
      <c r="F58" s="185">
        <v>0</v>
      </c>
      <c r="G58" s="32"/>
    </row>
    <row r="59" spans="1:7" s="23" customFormat="1" ht="13.5" customHeight="1" hidden="1">
      <c r="A59" s="16" t="s">
        <v>166</v>
      </c>
      <c r="B59" s="186">
        <v>2</v>
      </c>
      <c r="C59" s="187">
        <v>0</v>
      </c>
      <c r="D59" s="187">
        <v>0</v>
      </c>
      <c r="E59" s="188">
        <v>0</v>
      </c>
      <c r="F59" s="189">
        <v>0</v>
      </c>
      <c r="G59" s="32"/>
    </row>
    <row r="60" spans="1:2" ht="16.5" customHeight="1">
      <c r="A60" s="49"/>
      <c r="B60" s="190"/>
    </row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5" width="21.125" style="55" customWidth="1"/>
    <col min="6" max="6" width="21.125" style="10" customWidth="1"/>
    <col min="7" max="7" width="9.00390625" style="55" customWidth="1"/>
    <col min="8" max="16384" width="9.00390625" style="2" customWidth="1"/>
  </cols>
  <sheetData>
    <row r="1" spans="1:6" ht="49.5" customHeight="1">
      <c r="A1" s="48" t="s">
        <v>287</v>
      </c>
      <c r="B1" s="107"/>
      <c r="C1" s="108"/>
      <c r="D1" s="109"/>
      <c r="E1" s="110"/>
      <c r="F1" s="111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5" customHeight="1" hidden="1">
      <c r="A4" s="9" t="s">
        <v>135</v>
      </c>
      <c r="B4" s="69" t="s">
        <v>40</v>
      </c>
      <c r="C4" s="70">
        <v>114735</v>
      </c>
      <c r="D4" s="71">
        <v>26415</v>
      </c>
      <c r="E4" s="72">
        <v>0</v>
      </c>
      <c r="F4" s="73">
        <v>0</v>
      </c>
    </row>
    <row r="5" spans="1:6" ht="15" customHeight="1" hidden="1">
      <c r="A5" s="9" t="s">
        <v>136</v>
      </c>
      <c r="B5" s="69" t="s">
        <v>40</v>
      </c>
      <c r="C5" s="74">
        <v>119418</v>
      </c>
      <c r="D5" s="75">
        <v>26984</v>
      </c>
      <c r="E5" s="74">
        <v>0</v>
      </c>
      <c r="F5" s="75">
        <v>0</v>
      </c>
    </row>
    <row r="6" spans="1:6" ht="15" customHeight="1" hidden="1">
      <c r="A6" s="9" t="s">
        <v>137</v>
      </c>
      <c r="B6" s="69" t="s">
        <v>40</v>
      </c>
      <c r="C6" s="74">
        <v>122316</v>
      </c>
      <c r="D6" s="75">
        <v>27222</v>
      </c>
      <c r="E6" s="74">
        <v>0</v>
      </c>
      <c r="F6" s="75">
        <v>0</v>
      </c>
    </row>
    <row r="7" spans="1:6" ht="15" customHeight="1" hidden="1">
      <c r="A7" s="9" t="s">
        <v>138</v>
      </c>
      <c r="B7" s="69" t="s">
        <v>40</v>
      </c>
      <c r="C7" s="74">
        <v>126165</v>
      </c>
      <c r="D7" s="75">
        <v>29590</v>
      </c>
      <c r="E7" s="74">
        <v>0</v>
      </c>
      <c r="F7" s="75">
        <v>0</v>
      </c>
    </row>
    <row r="8" spans="1:6" ht="15" customHeight="1" hidden="1">
      <c r="A8" s="9" t="s">
        <v>121</v>
      </c>
      <c r="B8" s="69" t="s">
        <v>40</v>
      </c>
      <c r="C8" s="74">
        <v>129020</v>
      </c>
      <c r="D8" s="75">
        <v>30357</v>
      </c>
      <c r="E8" s="74">
        <v>0</v>
      </c>
      <c r="F8" s="75">
        <v>0</v>
      </c>
    </row>
    <row r="9" spans="1:6" ht="15" customHeight="1" hidden="1">
      <c r="A9" s="9" t="s">
        <v>122</v>
      </c>
      <c r="B9" s="69" t="s">
        <v>40</v>
      </c>
      <c r="C9" s="76">
        <v>131920</v>
      </c>
      <c r="D9" s="77">
        <v>31104</v>
      </c>
      <c r="E9" s="77">
        <v>23</v>
      </c>
      <c r="F9" s="77">
        <v>772</v>
      </c>
    </row>
    <row r="10" spans="1:6" ht="15" customHeight="1" hidden="1">
      <c r="A10" s="9" t="s">
        <v>123</v>
      </c>
      <c r="B10" s="69" t="s">
        <v>40</v>
      </c>
      <c r="C10" s="76">
        <v>129083</v>
      </c>
      <c r="D10" s="77">
        <v>30713</v>
      </c>
      <c r="E10" s="77">
        <v>0</v>
      </c>
      <c r="F10" s="77">
        <v>911</v>
      </c>
    </row>
    <row r="11" spans="1:6" ht="15" customHeight="1" hidden="1">
      <c r="A11" s="9" t="s">
        <v>102</v>
      </c>
      <c r="B11" s="69" t="s">
        <v>40</v>
      </c>
      <c r="C11" s="76">
        <v>139245</v>
      </c>
      <c r="D11" s="77">
        <v>32555</v>
      </c>
      <c r="E11" s="77">
        <v>1</v>
      </c>
      <c r="F11" s="77">
        <v>912</v>
      </c>
    </row>
    <row r="12" spans="1:6" ht="15" customHeight="1" hidden="1">
      <c r="A12" s="9" t="s">
        <v>201</v>
      </c>
      <c r="B12" s="69" t="s">
        <v>40</v>
      </c>
      <c r="C12" s="76">
        <v>140789</v>
      </c>
      <c r="D12" s="77">
        <v>35218</v>
      </c>
      <c r="E12" s="77">
        <v>1</v>
      </c>
      <c r="F12" s="77">
        <v>947</v>
      </c>
    </row>
    <row r="13" spans="1:7" s="23" customFormat="1" ht="13.5" customHeight="1" hidden="1">
      <c r="A13" s="9" t="s">
        <v>202</v>
      </c>
      <c r="B13" s="78" t="s">
        <v>212</v>
      </c>
      <c r="C13" s="36">
        <v>147370</v>
      </c>
      <c r="D13" s="37">
        <v>36521</v>
      </c>
      <c r="E13" s="37">
        <v>1</v>
      </c>
      <c r="F13" s="37">
        <v>1148</v>
      </c>
      <c r="G13" s="32"/>
    </row>
    <row r="14" spans="1:7" s="23" customFormat="1" ht="13.5" customHeight="1" hidden="1">
      <c r="A14" s="9" t="s">
        <v>203</v>
      </c>
      <c r="B14" s="78" t="s">
        <v>212</v>
      </c>
      <c r="C14" s="36">
        <v>153074</v>
      </c>
      <c r="D14" s="37">
        <v>37175</v>
      </c>
      <c r="E14" s="37">
        <v>1</v>
      </c>
      <c r="F14" s="37">
        <v>1209</v>
      </c>
      <c r="G14" s="32"/>
    </row>
    <row r="15" spans="1:7" s="23" customFormat="1" ht="13.5" customHeight="1" hidden="1">
      <c r="A15" s="9" t="s">
        <v>206</v>
      </c>
      <c r="B15" s="78" t="s">
        <v>212</v>
      </c>
      <c r="C15" s="36">
        <v>152482</v>
      </c>
      <c r="D15" s="37">
        <v>37175</v>
      </c>
      <c r="E15" s="36">
        <v>1</v>
      </c>
      <c r="F15" s="37">
        <v>1226</v>
      </c>
      <c r="G15" s="32"/>
    </row>
    <row r="16" spans="1:7" s="23" customFormat="1" ht="13.5" customHeight="1" hidden="1">
      <c r="A16" s="9" t="s">
        <v>209</v>
      </c>
      <c r="B16" s="78" t="s">
        <v>212</v>
      </c>
      <c r="C16" s="36">
        <v>153973</v>
      </c>
      <c r="D16" s="37">
        <v>37175</v>
      </c>
      <c r="E16" s="36">
        <v>1</v>
      </c>
      <c r="F16" s="37">
        <v>1291</v>
      </c>
      <c r="G16" s="32"/>
    </row>
    <row r="17" spans="1:7" s="23" customFormat="1" ht="13.5" customHeight="1" hidden="1">
      <c r="A17" s="9" t="s">
        <v>211</v>
      </c>
      <c r="B17" s="78" t="s">
        <v>212</v>
      </c>
      <c r="C17" s="36">
        <v>155845</v>
      </c>
      <c r="D17" s="37">
        <v>37680</v>
      </c>
      <c r="E17" s="36">
        <v>1</v>
      </c>
      <c r="F17" s="37">
        <v>1332</v>
      </c>
      <c r="G17" s="32"/>
    </row>
    <row r="18" spans="1:7" s="23" customFormat="1" ht="13.5" customHeight="1" hidden="1">
      <c r="A18" s="9" t="s">
        <v>213</v>
      </c>
      <c r="B18" s="78" t="s">
        <v>212</v>
      </c>
      <c r="C18" s="36">
        <v>157309</v>
      </c>
      <c r="D18" s="37">
        <v>37680</v>
      </c>
      <c r="E18" s="36">
        <v>1</v>
      </c>
      <c r="F18" s="37">
        <v>1377</v>
      </c>
      <c r="G18" s="32"/>
    </row>
    <row r="19" spans="1:7" s="23" customFormat="1" ht="13.5" customHeight="1" hidden="1">
      <c r="A19" s="9" t="s">
        <v>217</v>
      </c>
      <c r="B19" s="78" t="s">
        <v>212</v>
      </c>
      <c r="C19" s="36">
        <v>153231</v>
      </c>
      <c r="D19" s="36">
        <v>37130</v>
      </c>
      <c r="E19" s="36">
        <v>1</v>
      </c>
      <c r="F19" s="37">
        <v>1416</v>
      </c>
      <c r="G19" s="32"/>
    </row>
    <row r="20" spans="1:7" s="23" customFormat="1" ht="13.5" customHeight="1" hidden="1">
      <c r="A20" s="9" t="s">
        <v>223</v>
      </c>
      <c r="B20" s="78" t="s">
        <v>212</v>
      </c>
      <c r="C20" s="36">
        <v>164379</v>
      </c>
      <c r="D20" s="36">
        <v>52001</v>
      </c>
      <c r="E20" s="36">
        <v>2</v>
      </c>
      <c r="F20" s="37">
        <v>1293</v>
      </c>
      <c r="G20" s="32"/>
    </row>
    <row r="21" spans="1:7" s="23" customFormat="1" ht="15.75" customHeight="1" hidden="1">
      <c r="A21" s="9" t="s">
        <v>240</v>
      </c>
      <c r="B21" s="58" t="s">
        <v>212</v>
      </c>
      <c r="C21" s="59">
        <v>225854</v>
      </c>
      <c r="D21" s="59">
        <v>63986</v>
      </c>
      <c r="E21" s="59">
        <v>2</v>
      </c>
      <c r="F21" s="60">
        <v>1318</v>
      </c>
      <c r="G21" s="32"/>
    </row>
    <row r="22" spans="1:7" s="23" customFormat="1" ht="15.75" customHeight="1" hidden="1">
      <c r="A22" s="9" t="s">
        <v>241</v>
      </c>
      <c r="B22" s="58" t="s">
        <v>212</v>
      </c>
      <c r="C22" s="59">
        <v>229711</v>
      </c>
      <c r="D22" s="59">
        <v>65303</v>
      </c>
      <c r="E22" s="59">
        <v>9</v>
      </c>
      <c r="F22" s="60">
        <v>1373</v>
      </c>
      <c r="G22" s="32"/>
    </row>
    <row r="23" spans="1:7" s="23" customFormat="1" ht="15.75" customHeight="1" hidden="1">
      <c r="A23" s="9" t="s">
        <v>242</v>
      </c>
      <c r="B23" s="58" t="s">
        <v>212</v>
      </c>
      <c r="C23" s="59">
        <v>229711</v>
      </c>
      <c r="D23" s="59">
        <v>66116</v>
      </c>
      <c r="E23" s="59">
        <v>10</v>
      </c>
      <c r="F23" s="60">
        <v>1403</v>
      </c>
      <c r="G23" s="32"/>
    </row>
    <row r="24" spans="1:7" s="23" customFormat="1" ht="15.75" customHeight="1" hidden="1">
      <c r="A24" s="9" t="s">
        <v>243</v>
      </c>
      <c r="B24" s="58" t="s">
        <v>212</v>
      </c>
      <c r="C24" s="59">
        <v>230198</v>
      </c>
      <c r="D24" s="59">
        <v>66436</v>
      </c>
      <c r="E24" s="59">
        <v>13</v>
      </c>
      <c r="F24" s="60">
        <v>1476</v>
      </c>
      <c r="G24" s="32"/>
    </row>
    <row r="25" spans="1:7" s="23" customFormat="1" ht="15.75" customHeight="1" hidden="1">
      <c r="A25" s="9" t="s">
        <v>244</v>
      </c>
      <c r="B25" s="58" t="s">
        <v>212</v>
      </c>
      <c r="C25" s="59">
        <v>230268</v>
      </c>
      <c r="D25" s="59">
        <v>67329</v>
      </c>
      <c r="E25" s="59">
        <v>13</v>
      </c>
      <c r="F25" s="60">
        <v>1555</v>
      </c>
      <c r="G25" s="32"/>
    </row>
    <row r="26" spans="1:7" s="23" customFormat="1" ht="15.75" customHeight="1" hidden="1">
      <c r="A26" s="9" t="s">
        <v>256</v>
      </c>
      <c r="B26" s="58" t="s">
        <v>212</v>
      </c>
      <c r="C26" s="59">
        <v>230268</v>
      </c>
      <c r="D26" s="59">
        <v>67329</v>
      </c>
      <c r="E26" s="59">
        <v>13</v>
      </c>
      <c r="F26" s="60">
        <v>1584</v>
      </c>
      <c r="G26" s="32"/>
    </row>
    <row r="27" spans="1:7" s="23" customFormat="1" ht="15.75" customHeight="1" hidden="1">
      <c r="A27" s="9" t="s">
        <v>261</v>
      </c>
      <c r="B27" s="58" t="s">
        <v>212</v>
      </c>
      <c r="C27" s="59">
        <v>230268</v>
      </c>
      <c r="D27" s="59">
        <v>67329</v>
      </c>
      <c r="E27" s="59">
        <v>13</v>
      </c>
      <c r="F27" s="60">
        <v>1615</v>
      </c>
      <c r="G27" s="32"/>
    </row>
    <row r="28" spans="1:7" s="23" customFormat="1" ht="15.75" customHeight="1">
      <c r="A28" s="9" t="s">
        <v>262</v>
      </c>
      <c r="B28" s="58" t="s">
        <v>212</v>
      </c>
      <c r="C28" s="59">
        <v>230268</v>
      </c>
      <c r="D28" s="59">
        <v>67927</v>
      </c>
      <c r="E28" s="59">
        <v>13</v>
      </c>
      <c r="F28" s="60">
        <v>1680</v>
      </c>
      <c r="G28" s="32"/>
    </row>
    <row r="29" spans="1:7" s="23" customFormat="1" ht="15.75" customHeight="1">
      <c r="A29" s="9" t="s">
        <v>280</v>
      </c>
      <c r="B29" s="58" t="s">
        <v>212</v>
      </c>
      <c r="C29" s="59">
        <v>232876</v>
      </c>
      <c r="D29" s="59">
        <v>67927</v>
      </c>
      <c r="E29" s="59">
        <v>13</v>
      </c>
      <c r="F29" s="60">
        <v>1709</v>
      </c>
      <c r="G29" s="32"/>
    </row>
    <row r="30" spans="1:7" s="23" customFormat="1" ht="15.75" customHeight="1">
      <c r="A30" s="9" t="s">
        <v>291</v>
      </c>
      <c r="B30" s="58" t="s">
        <v>212</v>
      </c>
      <c r="C30" s="169">
        <v>233310</v>
      </c>
      <c r="D30" s="169">
        <v>67927</v>
      </c>
      <c r="E30" s="169">
        <v>13</v>
      </c>
      <c r="F30" s="83">
        <v>1766</v>
      </c>
      <c r="G30" s="32"/>
    </row>
    <row r="31" spans="1:7" s="23" customFormat="1" ht="15.75" customHeight="1">
      <c r="A31" s="9" t="s">
        <v>292</v>
      </c>
      <c r="B31" s="58" t="s">
        <v>212</v>
      </c>
      <c r="C31" s="169">
        <v>233960</v>
      </c>
      <c r="D31" s="169">
        <v>69025</v>
      </c>
      <c r="E31" s="169">
        <v>13</v>
      </c>
      <c r="F31" s="83">
        <v>1830</v>
      </c>
      <c r="G31" s="32"/>
    </row>
    <row r="32" spans="1:7" s="23" customFormat="1" ht="15.75" customHeight="1">
      <c r="A32" s="9" t="s">
        <v>295</v>
      </c>
      <c r="B32" s="58" t="s">
        <v>212</v>
      </c>
      <c r="C32" s="59">
        <f>C34+C39</f>
        <v>235846</v>
      </c>
      <c r="D32" s="59">
        <f>D34+D39</f>
        <v>69025</v>
      </c>
      <c r="E32" s="59">
        <f>E34+E39</f>
        <v>13</v>
      </c>
      <c r="F32" s="60">
        <f>F34+F39</f>
        <v>1848</v>
      </c>
      <c r="G32" s="32"/>
    </row>
    <row r="33" spans="1:7" s="23" customFormat="1" ht="5.25" customHeight="1">
      <c r="A33" s="9"/>
      <c r="B33" s="79"/>
      <c r="C33" s="80"/>
      <c r="D33" s="80"/>
      <c r="E33" s="80"/>
      <c r="F33" s="60"/>
      <c r="G33" s="32"/>
    </row>
    <row r="34" spans="1:7" s="23" customFormat="1" ht="15" customHeight="1">
      <c r="A34" s="90" t="s">
        <v>140</v>
      </c>
      <c r="B34" s="115"/>
      <c r="C34" s="80">
        <f>SUM(C36:C37)</f>
        <v>92481</v>
      </c>
      <c r="D34" s="80">
        <f>SUM(D36:D37)</f>
        <v>34187</v>
      </c>
      <c r="E34" s="80">
        <f>SUM(E36:E37)</f>
        <v>12</v>
      </c>
      <c r="F34" s="60">
        <f>SUM(F36:F37)</f>
        <v>1721</v>
      </c>
      <c r="G34" s="32"/>
    </row>
    <row r="35" spans="1:7" s="23" customFormat="1" ht="5.25" customHeight="1">
      <c r="A35" s="14"/>
      <c r="B35" s="115"/>
      <c r="C35" s="147"/>
      <c r="D35" s="115"/>
      <c r="E35" s="115"/>
      <c r="F35" s="148"/>
      <c r="G35" s="32"/>
    </row>
    <row r="36" spans="1:7" s="23" customFormat="1" ht="15" customHeight="1">
      <c r="A36" s="15" t="s">
        <v>78</v>
      </c>
      <c r="B36" s="50">
        <v>84.35</v>
      </c>
      <c r="C36" s="98">
        <v>83284</v>
      </c>
      <c r="D36" s="98">
        <v>33487</v>
      </c>
      <c r="E36" s="98">
        <v>12</v>
      </c>
      <c r="F36" s="99">
        <v>1698</v>
      </c>
      <c r="G36" s="32"/>
    </row>
    <row r="37" spans="1:7" s="23" customFormat="1" ht="15" customHeight="1">
      <c r="A37" s="15" t="s">
        <v>79</v>
      </c>
      <c r="B37" s="50">
        <v>81.15</v>
      </c>
      <c r="C37" s="44">
        <v>9197</v>
      </c>
      <c r="D37" s="44">
        <v>700</v>
      </c>
      <c r="E37" s="44">
        <v>0</v>
      </c>
      <c r="F37" s="38">
        <v>23</v>
      </c>
      <c r="G37" s="32"/>
    </row>
    <row r="38" spans="1:7" s="23" customFormat="1" ht="5.25" customHeight="1">
      <c r="A38" s="15"/>
      <c r="B38" s="127"/>
      <c r="C38" s="44"/>
      <c r="D38" s="44"/>
      <c r="E38" s="44"/>
      <c r="F38" s="38"/>
      <c r="G38" s="32"/>
    </row>
    <row r="39" spans="1:7" s="23" customFormat="1" ht="13.5" customHeight="1">
      <c r="A39" s="90" t="s">
        <v>143</v>
      </c>
      <c r="B39" s="127"/>
      <c r="C39" s="80">
        <f>SUM(C41:C72)</f>
        <v>143365</v>
      </c>
      <c r="D39" s="80">
        <f>SUM(D41:D72)</f>
        <v>34838</v>
      </c>
      <c r="E39" s="80">
        <f>SUM(E41:E72)</f>
        <v>1</v>
      </c>
      <c r="F39" s="60">
        <f>SUM(F41:F72)</f>
        <v>127</v>
      </c>
      <c r="G39" s="32"/>
    </row>
    <row r="40" spans="1:6" ht="5.25" customHeight="1">
      <c r="A40" s="11"/>
      <c r="B40" s="81"/>
      <c r="C40" s="42"/>
      <c r="D40" s="42"/>
      <c r="E40" s="42"/>
      <c r="F40" s="41"/>
    </row>
    <row r="41" spans="1:7" s="23" customFormat="1" ht="15" customHeight="1">
      <c r="A41" s="16" t="s">
        <v>148</v>
      </c>
      <c r="B41" s="46">
        <v>39.25</v>
      </c>
      <c r="C41" s="158">
        <v>10490</v>
      </c>
      <c r="D41" s="158">
        <v>1575</v>
      </c>
      <c r="E41" s="158">
        <v>0</v>
      </c>
      <c r="F41" s="232">
        <v>18</v>
      </c>
      <c r="G41" s="32"/>
    </row>
    <row r="42" spans="1:6" ht="35.25" customHeight="1">
      <c r="A42" s="48" t="s">
        <v>288</v>
      </c>
      <c r="B42" s="107"/>
      <c r="C42" s="108"/>
      <c r="D42" s="109"/>
      <c r="E42" s="110"/>
      <c r="F42" s="111"/>
    </row>
    <row r="43" spans="1:6" ht="16.5">
      <c r="A43" s="8" t="s">
        <v>27</v>
      </c>
      <c r="B43" s="8" t="s">
        <v>103</v>
      </c>
      <c r="C43" s="65" t="s">
        <v>1</v>
      </c>
      <c r="D43" s="66" t="s">
        <v>131</v>
      </c>
      <c r="E43" s="66" t="s">
        <v>227</v>
      </c>
      <c r="F43" s="66" t="s">
        <v>132</v>
      </c>
    </row>
    <row r="44" spans="1:6" ht="16.5">
      <c r="A44" s="1" t="s">
        <v>104</v>
      </c>
      <c r="B44" s="67" t="s">
        <v>28</v>
      </c>
      <c r="C44" s="67" t="s">
        <v>4</v>
      </c>
      <c r="D44" s="68" t="s">
        <v>4</v>
      </c>
      <c r="E44" s="67" t="s">
        <v>133</v>
      </c>
      <c r="F44" s="68" t="s">
        <v>134</v>
      </c>
    </row>
    <row r="45" spans="1:7" s="23" customFormat="1" ht="15" customHeight="1">
      <c r="A45" s="15" t="s">
        <v>80</v>
      </c>
      <c r="B45" s="50">
        <v>37.8</v>
      </c>
      <c r="C45" s="44">
        <v>15792</v>
      </c>
      <c r="D45" s="44">
        <v>3549</v>
      </c>
      <c r="E45" s="44">
        <v>0</v>
      </c>
      <c r="F45" s="45">
        <v>28</v>
      </c>
      <c r="G45" s="32"/>
    </row>
    <row r="46" spans="1:7" s="23" customFormat="1" ht="15" customHeight="1">
      <c r="A46" s="15" t="s">
        <v>81</v>
      </c>
      <c r="B46" s="50">
        <v>20.5</v>
      </c>
      <c r="C46" s="44">
        <v>59278</v>
      </c>
      <c r="D46" s="44">
        <v>1272</v>
      </c>
      <c r="E46" s="44">
        <v>0</v>
      </c>
      <c r="F46" s="45">
        <v>19</v>
      </c>
      <c r="G46" s="32"/>
    </row>
    <row r="47" spans="1:7" s="23" customFormat="1" ht="15" customHeight="1">
      <c r="A47" s="15" t="s">
        <v>149</v>
      </c>
      <c r="B47" s="50">
        <v>3</v>
      </c>
      <c r="C47" s="44">
        <v>0</v>
      </c>
      <c r="D47" s="44">
        <v>0</v>
      </c>
      <c r="E47" s="44">
        <v>0</v>
      </c>
      <c r="F47" s="45">
        <v>0</v>
      </c>
      <c r="G47" s="32"/>
    </row>
    <row r="48" spans="1:7" s="23" customFormat="1" ht="15" customHeight="1">
      <c r="A48" s="15" t="s">
        <v>150</v>
      </c>
      <c r="B48" s="50">
        <v>3</v>
      </c>
      <c r="C48" s="44">
        <v>220</v>
      </c>
      <c r="D48" s="44">
        <v>220</v>
      </c>
      <c r="E48" s="44">
        <v>0</v>
      </c>
      <c r="F48" s="45">
        <v>1</v>
      </c>
      <c r="G48" s="32"/>
    </row>
    <row r="49" spans="1:7" s="23" customFormat="1" ht="15" customHeight="1">
      <c r="A49" s="15" t="s">
        <v>151</v>
      </c>
      <c r="B49" s="50">
        <v>12.1</v>
      </c>
      <c r="C49" s="44">
        <v>9042</v>
      </c>
      <c r="D49" s="44">
        <v>0</v>
      </c>
      <c r="E49" s="44">
        <v>0</v>
      </c>
      <c r="F49" s="45">
        <v>4</v>
      </c>
      <c r="G49" s="32"/>
    </row>
    <row r="50" spans="1:7" s="23" customFormat="1" ht="15" customHeight="1">
      <c r="A50" s="15" t="s">
        <v>82</v>
      </c>
      <c r="B50" s="50">
        <v>7.7</v>
      </c>
      <c r="C50" s="44">
        <v>3791</v>
      </c>
      <c r="D50" s="44">
        <v>0</v>
      </c>
      <c r="E50" s="44">
        <v>0</v>
      </c>
      <c r="F50" s="45">
        <v>0</v>
      </c>
      <c r="G50" s="32"/>
    </row>
    <row r="51" spans="1:7" s="23" customFormat="1" ht="15" customHeight="1">
      <c r="A51" s="15" t="s">
        <v>83</v>
      </c>
      <c r="B51" s="50">
        <v>18.7</v>
      </c>
      <c r="C51" s="44">
        <v>3334</v>
      </c>
      <c r="D51" s="44">
        <v>1043</v>
      </c>
      <c r="E51" s="44">
        <v>0</v>
      </c>
      <c r="F51" s="45">
        <v>5</v>
      </c>
      <c r="G51" s="32"/>
    </row>
    <row r="52" spans="1:7" s="23" customFormat="1" ht="15" customHeight="1">
      <c r="A52" s="15" t="s">
        <v>152</v>
      </c>
      <c r="B52" s="50">
        <v>7.15</v>
      </c>
      <c r="C52" s="44">
        <v>1880</v>
      </c>
      <c r="D52" s="44">
        <v>4780</v>
      </c>
      <c r="E52" s="44">
        <v>0</v>
      </c>
      <c r="F52" s="45">
        <v>0</v>
      </c>
      <c r="G52" s="32"/>
    </row>
    <row r="53" spans="1:7" s="23" customFormat="1" ht="15" customHeight="1">
      <c r="A53" s="15" t="s">
        <v>84</v>
      </c>
      <c r="B53" s="50">
        <v>8.3</v>
      </c>
      <c r="C53" s="44">
        <v>50</v>
      </c>
      <c r="D53" s="44">
        <v>1020</v>
      </c>
      <c r="E53" s="44">
        <v>0</v>
      </c>
      <c r="F53" s="45">
        <v>0</v>
      </c>
      <c r="G53" s="32"/>
    </row>
    <row r="54" spans="1:7" s="23" customFormat="1" ht="15" customHeight="1">
      <c r="A54" s="15" t="s">
        <v>85</v>
      </c>
      <c r="B54" s="50">
        <v>23.65</v>
      </c>
      <c r="C54" s="44">
        <v>9026</v>
      </c>
      <c r="D54" s="44">
        <v>0</v>
      </c>
      <c r="E54" s="44">
        <v>0</v>
      </c>
      <c r="F54" s="45">
        <v>14</v>
      </c>
      <c r="G54" s="32"/>
    </row>
    <row r="55" spans="1:7" s="23" customFormat="1" ht="15" customHeight="1">
      <c r="A55" s="15" t="s">
        <v>86</v>
      </c>
      <c r="B55" s="50">
        <v>26.4</v>
      </c>
      <c r="C55" s="44">
        <v>8678</v>
      </c>
      <c r="D55" s="44">
        <v>900</v>
      </c>
      <c r="E55" s="44">
        <v>0</v>
      </c>
      <c r="F55" s="45">
        <v>2</v>
      </c>
      <c r="G55" s="32"/>
    </row>
    <row r="56" spans="1:7" s="23" customFormat="1" ht="15" customHeight="1">
      <c r="A56" s="15" t="s">
        <v>87</v>
      </c>
      <c r="B56" s="50">
        <v>35.2</v>
      </c>
      <c r="C56" s="44">
        <v>17900</v>
      </c>
      <c r="D56" s="44">
        <v>5220</v>
      </c>
      <c r="E56" s="44">
        <v>1</v>
      </c>
      <c r="F56" s="45">
        <v>22</v>
      </c>
      <c r="G56" s="32"/>
    </row>
    <row r="57" spans="1:7" s="23" customFormat="1" ht="15" customHeight="1">
      <c r="A57" s="15" t="s">
        <v>88</v>
      </c>
      <c r="B57" s="50">
        <v>4</v>
      </c>
      <c r="C57" s="44">
        <v>982</v>
      </c>
      <c r="D57" s="44">
        <v>650</v>
      </c>
      <c r="E57" s="44">
        <v>0</v>
      </c>
      <c r="F57" s="45">
        <v>3</v>
      </c>
      <c r="G57" s="32"/>
    </row>
    <row r="58" spans="1:7" s="23" customFormat="1" ht="15" customHeight="1">
      <c r="A58" s="15" t="s">
        <v>89</v>
      </c>
      <c r="B58" s="50">
        <v>4</v>
      </c>
      <c r="C58" s="44">
        <v>0</v>
      </c>
      <c r="D58" s="44">
        <v>118</v>
      </c>
      <c r="E58" s="44">
        <v>0</v>
      </c>
      <c r="F58" s="45">
        <v>0</v>
      </c>
      <c r="G58" s="32"/>
    </row>
    <row r="59" spans="1:7" s="23" customFormat="1" ht="15" customHeight="1">
      <c r="A59" s="15" t="s">
        <v>153</v>
      </c>
      <c r="B59" s="50">
        <v>4</v>
      </c>
      <c r="C59" s="44">
        <v>0</v>
      </c>
      <c r="D59" s="44">
        <v>25</v>
      </c>
      <c r="E59" s="44">
        <v>0</v>
      </c>
      <c r="F59" s="45">
        <v>0</v>
      </c>
      <c r="G59" s="32"/>
    </row>
    <row r="60" spans="1:7" s="23" customFormat="1" ht="13.5" customHeight="1">
      <c r="A60" s="15" t="s">
        <v>90</v>
      </c>
      <c r="B60" s="50">
        <v>28</v>
      </c>
      <c r="C60" s="44">
        <v>906</v>
      </c>
      <c r="D60" s="44">
        <v>9210</v>
      </c>
      <c r="E60" s="44">
        <v>0</v>
      </c>
      <c r="F60" s="45">
        <v>9</v>
      </c>
      <c r="G60" s="32"/>
    </row>
    <row r="61" spans="1:7" s="23" customFormat="1" ht="13.5" customHeight="1">
      <c r="A61" s="15" t="s">
        <v>91</v>
      </c>
      <c r="B61" s="50">
        <v>8</v>
      </c>
      <c r="C61" s="44">
        <v>0</v>
      </c>
      <c r="D61" s="44">
        <v>4126</v>
      </c>
      <c r="E61" s="44">
        <v>0</v>
      </c>
      <c r="F61" s="45">
        <v>0</v>
      </c>
      <c r="G61" s="32"/>
    </row>
    <row r="62" spans="1:7" s="23" customFormat="1" ht="13.5" customHeight="1">
      <c r="A62" s="15" t="s">
        <v>92</v>
      </c>
      <c r="B62" s="50">
        <v>9.02</v>
      </c>
      <c r="C62" s="44">
        <v>862</v>
      </c>
      <c r="D62" s="44">
        <v>1043</v>
      </c>
      <c r="E62" s="44">
        <v>0</v>
      </c>
      <c r="F62" s="45">
        <v>1</v>
      </c>
      <c r="G62" s="32"/>
    </row>
    <row r="63" spans="1:7" s="23" customFormat="1" ht="13.5" customHeight="1">
      <c r="A63" s="15" t="s">
        <v>93</v>
      </c>
      <c r="B63" s="50">
        <v>5.94</v>
      </c>
      <c r="C63" s="44">
        <v>120</v>
      </c>
      <c r="D63" s="44">
        <v>0</v>
      </c>
      <c r="E63" s="44">
        <v>0</v>
      </c>
      <c r="F63" s="45">
        <v>0</v>
      </c>
      <c r="G63" s="32"/>
    </row>
    <row r="64" spans="1:7" s="23" customFormat="1" ht="13.5" customHeight="1">
      <c r="A64" s="15" t="s">
        <v>94</v>
      </c>
      <c r="B64" s="50">
        <v>5</v>
      </c>
      <c r="C64" s="44">
        <v>300</v>
      </c>
      <c r="D64" s="44">
        <v>0</v>
      </c>
      <c r="E64" s="44">
        <v>0</v>
      </c>
      <c r="F64" s="45">
        <v>0</v>
      </c>
      <c r="G64" s="32"/>
    </row>
    <row r="65" spans="1:7" s="23" customFormat="1" ht="13.5" customHeight="1">
      <c r="A65" s="15" t="s">
        <v>154</v>
      </c>
      <c r="B65" s="113">
        <v>4</v>
      </c>
      <c r="C65" s="44">
        <v>80</v>
      </c>
      <c r="D65" s="44">
        <v>0</v>
      </c>
      <c r="E65" s="44">
        <v>0</v>
      </c>
      <c r="F65" s="45">
        <v>1</v>
      </c>
      <c r="G65" s="32"/>
    </row>
    <row r="66" spans="1:7" s="23" customFormat="1" ht="13.5" customHeight="1">
      <c r="A66" s="15" t="s">
        <v>155</v>
      </c>
      <c r="B66" s="113">
        <v>6</v>
      </c>
      <c r="C66" s="44">
        <v>0</v>
      </c>
      <c r="D66" s="44">
        <v>0</v>
      </c>
      <c r="E66" s="44">
        <v>0</v>
      </c>
      <c r="F66" s="45">
        <v>0</v>
      </c>
      <c r="G66" s="32"/>
    </row>
    <row r="67" spans="1:7" s="23" customFormat="1" ht="13.5" customHeight="1">
      <c r="A67" s="15" t="s">
        <v>95</v>
      </c>
      <c r="B67" s="50">
        <v>4</v>
      </c>
      <c r="C67" s="44">
        <v>150</v>
      </c>
      <c r="D67" s="44">
        <v>0</v>
      </c>
      <c r="E67" s="44">
        <v>0</v>
      </c>
      <c r="F67" s="45">
        <v>0</v>
      </c>
      <c r="G67" s="32"/>
    </row>
    <row r="68" spans="1:7" s="23" customFormat="1" ht="13.5" customHeight="1">
      <c r="A68" s="15" t="s">
        <v>96</v>
      </c>
      <c r="B68" s="50">
        <v>4</v>
      </c>
      <c r="C68" s="44">
        <v>334</v>
      </c>
      <c r="D68" s="44">
        <v>0</v>
      </c>
      <c r="E68" s="44">
        <v>0</v>
      </c>
      <c r="F68" s="45">
        <v>0</v>
      </c>
      <c r="G68" s="32"/>
    </row>
    <row r="69" spans="1:7" s="23" customFormat="1" ht="13.5" customHeight="1">
      <c r="A69" s="15" t="s">
        <v>156</v>
      </c>
      <c r="B69" s="50">
        <v>4</v>
      </c>
      <c r="C69" s="44">
        <v>0</v>
      </c>
      <c r="D69" s="44">
        <v>0</v>
      </c>
      <c r="E69" s="44">
        <v>0</v>
      </c>
      <c r="F69" s="45">
        <v>0</v>
      </c>
      <c r="G69" s="32"/>
    </row>
    <row r="70" spans="1:7" s="23" customFormat="1" ht="13.5" customHeight="1">
      <c r="A70" s="15" t="s">
        <v>157</v>
      </c>
      <c r="B70" s="113">
        <v>4</v>
      </c>
      <c r="C70" s="44">
        <v>0</v>
      </c>
      <c r="D70" s="44">
        <v>87</v>
      </c>
      <c r="E70" s="44">
        <v>0</v>
      </c>
      <c r="F70" s="45">
        <v>0</v>
      </c>
      <c r="G70" s="32"/>
    </row>
    <row r="71" spans="1:7" s="23" customFormat="1" ht="13.5" customHeight="1">
      <c r="A71" s="15" t="s">
        <v>158</v>
      </c>
      <c r="B71" s="113">
        <v>4</v>
      </c>
      <c r="C71" s="44">
        <v>150</v>
      </c>
      <c r="D71" s="44">
        <v>0</v>
      </c>
      <c r="E71" s="44">
        <v>0</v>
      </c>
      <c r="F71" s="45">
        <v>0</v>
      </c>
      <c r="G71" s="32"/>
    </row>
    <row r="72" spans="1:7" s="23" customFormat="1" ht="13.5" customHeight="1">
      <c r="A72" s="16" t="s">
        <v>159</v>
      </c>
      <c r="B72" s="43">
        <v>12</v>
      </c>
      <c r="C72" s="158">
        <v>0</v>
      </c>
      <c r="D72" s="158">
        <v>0</v>
      </c>
      <c r="E72" s="158">
        <v>0</v>
      </c>
      <c r="F72" s="159">
        <v>0</v>
      </c>
      <c r="G72" s="32"/>
    </row>
    <row r="73" ht="16.5">
      <c r="A73" s="235"/>
    </row>
  </sheetData>
  <sheetProtection/>
  <printOptions horizontalCentered="1"/>
  <pageMargins left="0.7874015748031497" right="0.7874015748031497" top="3.937007874015748" bottom="0.7874015748031497" header="0.3937007874015748" footer="0.3937007874015748"/>
  <pageSetup horizontalDpi="600" verticalDpi="600" orientation="landscape" paperSize="9" r:id="rId1"/>
  <rowBreaks count="1" manualBreakCount="1">
    <brk id="4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CV5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6" width="21.125" style="10" customWidth="1"/>
    <col min="7" max="8" width="9.00390625" style="55" customWidth="1"/>
    <col min="9" max="16384" width="9.00390625" style="2" customWidth="1"/>
  </cols>
  <sheetData>
    <row r="1" spans="1:6" ht="57" customHeight="1">
      <c r="A1" s="48" t="s">
        <v>264</v>
      </c>
      <c r="B1" s="107"/>
      <c r="C1" s="108"/>
      <c r="D1" s="109"/>
      <c r="E1" s="111"/>
      <c r="F1" s="111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6.5" customHeight="1" hidden="1">
      <c r="A4" s="9" t="s">
        <v>135</v>
      </c>
      <c r="B4" s="69" t="s">
        <v>40</v>
      </c>
      <c r="C4" s="70">
        <v>230151</v>
      </c>
      <c r="D4" s="71">
        <v>47321</v>
      </c>
      <c r="E4" s="72">
        <v>0</v>
      </c>
      <c r="F4" s="73">
        <v>0</v>
      </c>
    </row>
    <row r="5" spans="1:6" ht="16.5" customHeight="1" hidden="1">
      <c r="A5" s="9" t="s">
        <v>136</v>
      </c>
      <c r="B5" s="69" t="s">
        <v>40</v>
      </c>
      <c r="C5" s="74">
        <v>245246</v>
      </c>
      <c r="D5" s="75">
        <v>50831</v>
      </c>
      <c r="E5" s="74">
        <v>0</v>
      </c>
      <c r="F5" s="75">
        <v>0</v>
      </c>
    </row>
    <row r="6" spans="1:6" ht="16.5" customHeight="1" hidden="1">
      <c r="A6" s="9" t="s">
        <v>137</v>
      </c>
      <c r="B6" s="69" t="s">
        <v>40</v>
      </c>
      <c r="C6" s="74">
        <v>257243</v>
      </c>
      <c r="D6" s="75">
        <v>53043</v>
      </c>
      <c r="E6" s="74">
        <v>0</v>
      </c>
      <c r="F6" s="75">
        <v>0</v>
      </c>
    </row>
    <row r="7" spans="1:6" ht="16.5" customHeight="1" hidden="1">
      <c r="A7" s="9" t="s">
        <v>138</v>
      </c>
      <c r="B7" s="69" t="s">
        <v>40</v>
      </c>
      <c r="C7" s="74">
        <v>269966</v>
      </c>
      <c r="D7" s="75">
        <v>55192</v>
      </c>
      <c r="E7" s="74">
        <v>0</v>
      </c>
      <c r="F7" s="75">
        <v>0</v>
      </c>
    </row>
    <row r="8" spans="1:6" ht="16.5" customHeight="1" hidden="1">
      <c r="A8" s="9" t="s">
        <v>121</v>
      </c>
      <c r="B8" s="69" t="s">
        <v>40</v>
      </c>
      <c r="C8" s="74">
        <v>277753</v>
      </c>
      <c r="D8" s="75">
        <v>57722</v>
      </c>
      <c r="E8" s="74">
        <v>0</v>
      </c>
      <c r="F8" s="75">
        <v>0</v>
      </c>
    </row>
    <row r="9" spans="1:6" ht="16.5" customHeight="1" hidden="1">
      <c r="A9" s="9" t="s">
        <v>122</v>
      </c>
      <c r="B9" s="69" t="s">
        <v>40</v>
      </c>
      <c r="C9" s="76">
        <v>287010</v>
      </c>
      <c r="D9" s="76">
        <v>59072</v>
      </c>
      <c r="E9" s="76">
        <v>74</v>
      </c>
      <c r="F9" s="77">
        <v>1004</v>
      </c>
    </row>
    <row r="10" spans="1:6" ht="16.5" customHeight="1" hidden="1">
      <c r="A10" s="9" t="s">
        <v>123</v>
      </c>
      <c r="B10" s="69" t="s">
        <v>40</v>
      </c>
      <c r="C10" s="76">
        <v>309607</v>
      </c>
      <c r="D10" s="76">
        <v>60772</v>
      </c>
      <c r="E10" s="76">
        <v>27</v>
      </c>
      <c r="F10" s="77">
        <v>1110</v>
      </c>
    </row>
    <row r="11" spans="1:6" ht="16.5" customHeight="1" hidden="1">
      <c r="A11" s="9" t="s">
        <v>102</v>
      </c>
      <c r="B11" s="69" t="s">
        <v>40</v>
      </c>
      <c r="C11" s="76">
        <v>317664</v>
      </c>
      <c r="D11" s="76">
        <v>62010</v>
      </c>
      <c r="E11" s="76">
        <v>77</v>
      </c>
      <c r="F11" s="77">
        <v>1252</v>
      </c>
    </row>
    <row r="12" spans="1:6" ht="16.5" customHeight="1" hidden="1">
      <c r="A12" s="9" t="s">
        <v>201</v>
      </c>
      <c r="B12" s="69" t="s">
        <v>40</v>
      </c>
      <c r="C12" s="76">
        <v>329922</v>
      </c>
      <c r="D12" s="76">
        <v>62990</v>
      </c>
      <c r="E12" s="76">
        <v>80</v>
      </c>
      <c r="F12" s="77">
        <v>1467</v>
      </c>
    </row>
    <row r="13" spans="1:8" s="23" customFormat="1" ht="16.5" customHeight="1" hidden="1">
      <c r="A13" s="9" t="s">
        <v>202</v>
      </c>
      <c r="B13" s="78" t="s">
        <v>212</v>
      </c>
      <c r="C13" s="36">
        <v>358986</v>
      </c>
      <c r="D13" s="36">
        <v>63768</v>
      </c>
      <c r="E13" s="36">
        <v>83</v>
      </c>
      <c r="F13" s="37">
        <v>1969</v>
      </c>
      <c r="G13" s="32"/>
      <c r="H13" s="32"/>
    </row>
    <row r="14" spans="1:8" s="23" customFormat="1" ht="16.5" customHeight="1" hidden="1">
      <c r="A14" s="9" t="s">
        <v>203</v>
      </c>
      <c r="B14" s="78" t="s">
        <v>212</v>
      </c>
      <c r="C14" s="36">
        <v>361898</v>
      </c>
      <c r="D14" s="36">
        <v>63463</v>
      </c>
      <c r="E14" s="36">
        <v>85</v>
      </c>
      <c r="F14" s="37">
        <v>2010</v>
      </c>
      <c r="G14" s="32"/>
      <c r="H14" s="32"/>
    </row>
    <row r="15" spans="1:8" s="23" customFormat="1" ht="15.75" customHeight="1" hidden="1">
      <c r="A15" s="9" t="s">
        <v>206</v>
      </c>
      <c r="B15" s="78" t="s">
        <v>212</v>
      </c>
      <c r="C15" s="36">
        <v>364688</v>
      </c>
      <c r="D15" s="36">
        <v>64763</v>
      </c>
      <c r="E15" s="36">
        <v>86</v>
      </c>
      <c r="F15" s="37">
        <v>2062</v>
      </c>
      <c r="G15" s="32"/>
      <c r="H15" s="32"/>
    </row>
    <row r="16" spans="1:8" s="23" customFormat="1" ht="16.5" customHeight="1" hidden="1">
      <c r="A16" s="9" t="s">
        <v>209</v>
      </c>
      <c r="B16" s="78" t="s">
        <v>212</v>
      </c>
      <c r="C16" s="36">
        <v>367207</v>
      </c>
      <c r="D16" s="36">
        <v>65188</v>
      </c>
      <c r="E16" s="36">
        <v>86</v>
      </c>
      <c r="F16" s="37">
        <v>2115</v>
      </c>
      <c r="G16" s="32"/>
      <c r="H16" s="32"/>
    </row>
    <row r="17" spans="1:8" s="23" customFormat="1" ht="16.5" customHeight="1" hidden="1">
      <c r="A17" s="9" t="s">
        <v>211</v>
      </c>
      <c r="B17" s="78" t="s">
        <v>212</v>
      </c>
      <c r="C17" s="36">
        <v>368322</v>
      </c>
      <c r="D17" s="36">
        <v>65398</v>
      </c>
      <c r="E17" s="36">
        <v>87</v>
      </c>
      <c r="F17" s="37">
        <v>2159</v>
      </c>
      <c r="G17" s="32"/>
      <c r="H17" s="32"/>
    </row>
    <row r="18" spans="1:8" s="23" customFormat="1" ht="16.5" customHeight="1" hidden="1">
      <c r="A18" s="9" t="s">
        <v>213</v>
      </c>
      <c r="B18" s="78" t="s">
        <v>212</v>
      </c>
      <c r="C18" s="36">
        <v>372688</v>
      </c>
      <c r="D18" s="36">
        <v>65540</v>
      </c>
      <c r="E18" s="36">
        <v>87</v>
      </c>
      <c r="F18" s="37">
        <v>2156</v>
      </c>
      <c r="G18" s="32"/>
      <c r="H18" s="32"/>
    </row>
    <row r="19" spans="1:8" s="23" customFormat="1" ht="16.5" customHeight="1" hidden="1">
      <c r="A19" s="9" t="s">
        <v>217</v>
      </c>
      <c r="B19" s="78" t="s">
        <v>212</v>
      </c>
      <c r="C19" s="36">
        <v>375150</v>
      </c>
      <c r="D19" s="36">
        <v>65857</v>
      </c>
      <c r="E19" s="36">
        <v>87</v>
      </c>
      <c r="F19" s="37">
        <v>2158</v>
      </c>
      <c r="G19" s="32"/>
      <c r="H19" s="32"/>
    </row>
    <row r="20" spans="1:8" s="23" customFormat="1" ht="16.5" customHeight="1" hidden="1">
      <c r="A20" s="9" t="s">
        <v>223</v>
      </c>
      <c r="B20" s="78" t="s">
        <v>212</v>
      </c>
      <c r="C20" s="36">
        <v>378000</v>
      </c>
      <c r="D20" s="36">
        <v>66267</v>
      </c>
      <c r="E20" s="36">
        <v>87</v>
      </c>
      <c r="F20" s="37">
        <v>2179</v>
      </c>
      <c r="G20" s="32"/>
      <c r="H20" s="32"/>
    </row>
    <row r="21" spans="1:8" s="23" customFormat="1" ht="15.75" customHeight="1" hidden="1">
      <c r="A21" s="9" t="s">
        <v>240</v>
      </c>
      <c r="B21" s="58" t="s">
        <v>212</v>
      </c>
      <c r="C21" s="59">
        <v>378241</v>
      </c>
      <c r="D21" s="59">
        <v>65827</v>
      </c>
      <c r="E21" s="59">
        <v>87</v>
      </c>
      <c r="F21" s="60">
        <v>2175</v>
      </c>
      <c r="G21" s="32"/>
      <c r="H21" s="32"/>
    </row>
    <row r="22" spans="1:8" s="23" customFormat="1" ht="15.75" customHeight="1" hidden="1">
      <c r="A22" s="9" t="s">
        <v>241</v>
      </c>
      <c r="B22" s="58" t="s">
        <v>212</v>
      </c>
      <c r="C22" s="59">
        <v>383365</v>
      </c>
      <c r="D22" s="59">
        <v>65977</v>
      </c>
      <c r="E22" s="59">
        <v>87</v>
      </c>
      <c r="F22" s="60">
        <v>2255</v>
      </c>
      <c r="G22" s="32"/>
      <c r="H22" s="32"/>
    </row>
    <row r="23" spans="1:8" s="23" customFormat="1" ht="15.75" customHeight="1" hidden="1">
      <c r="A23" s="9" t="s">
        <v>242</v>
      </c>
      <c r="B23" s="58" t="s">
        <v>212</v>
      </c>
      <c r="C23" s="59">
        <v>387946</v>
      </c>
      <c r="D23" s="59">
        <v>65977</v>
      </c>
      <c r="E23" s="59">
        <v>87</v>
      </c>
      <c r="F23" s="60">
        <v>2274</v>
      </c>
      <c r="G23" s="32"/>
      <c r="H23" s="32"/>
    </row>
    <row r="24" spans="1:8" s="23" customFormat="1" ht="15.75" customHeight="1" hidden="1">
      <c r="A24" s="9" t="s">
        <v>243</v>
      </c>
      <c r="B24" s="58" t="s">
        <v>212</v>
      </c>
      <c r="C24" s="59">
        <v>389733</v>
      </c>
      <c r="D24" s="59">
        <v>66342</v>
      </c>
      <c r="E24" s="59">
        <v>87</v>
      </c>
      <c r="F24" s="60">
        <v>2273</v>
      </c>
      <c r="G24" s="32"/>
      <c r="H24" s="32"/>
    </row>
    <row r="25" spans="1:8" s="23" customFormat="1" ht="15.75" customHeight="1" hidden="1">
      <c r="A25" s="9" t="s">
        <v>244</v>
      </c>
      <c r="B25" s="58" t="s">
        <v>212</v>
      </c>
      <c r="C25" s="59">
        <v>391362</v>
      </c>
      <c r="D25" s="59">
        <v>66342</v>
      </c>
      <c r="E25" s="59">
        <v>87</v>
      </c>
      <c r="F25" s="60">
        <v>2290</v>
      </c>
      <c r="G25" s="32"/>
      <c r="H25" s="32"/>
    </row>
    <row r="26" spans="1:8" s="23" customFormat="1" ht="15.75" customHeight="1" hidden="1">
      <c r="A26" s="9" t="s">
        <v>256</v>
      </c>
      <c r="B26" s="58" t="s">
        <v>212</v>
      </c>
      <c r="C26" s="59">
        <v>395301</v>
      </c>
      <c r="D26" s="59">
        <v>66546</v>
      </c>
      <c r="E26" s="59">
        <v>87</v>
      </c>
      <c r="F26" s="60">
        <v>2346</v>
      </c>
      <c r="G26" s="32"/>
      <c r="H26" s="32"/>
    </row>
    <row r="27" spans="1:8" s="23" customFormat="1" ht="15.75" customHeight="1" hidden="1">
      <c r="A27" s="9" t="s">
        <v>261</v>
      </c>
      <c r="B27" s="58" t="s">
        <v>212</v>
      </c>
      <c r="C27" s="59">
        <v>401786</v>
      </c>
      <c r="D27" s="59">
        <v>66551</v>
      </c>
      <c r="E27" s="59">
        <v>87</v>
      </c>
      <c r="F27" s="60">
        <v>2368</v>
      </c>
      <c r="G27" s="32"/>
      <c r="H27" s="32"/>
    </row>
    <row r="28" spans="1:8" s="23" customFormat="1" ht="15.75" customHeight="1">
      <c r="A28" s="9" t="s">
        <v>262</v>
      </c>
      <c r="B28" s="58" t="s">
        <v>212</v>
      </c>
      <c r="C28" s="59">
        <v>403089</v>
      </c>
      <c r="D28" s="59">
        <v>66595</v>
      </c>
      <c r="E28" s="59">
        <v>87</v>
      </c>
      <c r="F28" s="60">
        <v>2375</v>
      </c>
      <c r="G28" s="32"/>
      <c r="H28" s="32"/>
    </row>
    <row r="29" spans="1:8" s="23" customFormat="1" ht="15.75" customHeight="1">
      <c r="A29" s="9" t="s">
        <v>280</v>
      </c>
      <c r="B29" s="58" t="s">
        <v>212</v>
      </c>
      <c r="C29" s="59">
        <v>403611</v>
      </c>
      <c r="D29" s="59">
        <v>66621</v>
      </c>
      <c r="E29" s="59">
        <v>87</v>
      </c>
      <c r="F29" s="60">
        <v>2431</v>
      </c>
      <c r="G29" s="32"/>
      <c r="H29" s="32"/>
    </row>
    <row r="30" spans="1:8" s="23" customFormat="1" ht="15.75" customHeight="1">
      <c r="A30" s="9" t="s">
        <v>291</v>
      </c>
      <c r="B30" s="58" t="s">
        <v>212</v>
      </c>
      <c r="C30" s="169">
        <v>403611</v>
      </c>
      <c r="D30" s="169">
        <v>66621</v>
      </c>
      <c r="E30" s="169">
        <v>87</v>
      </c>
      <c r="F30" s="83">
        <v>2459</v>
      </c>
      <c r="G30" s="32"/>
      <c r="H30" s="32"/>
    </row>
    <row r="31" spans="1:8" s="23" customFormat="1" ht="15.75" customHeight="1">
      <c r="A31" s="9" t="s">
        <v>292</v>
      </c>
      <c r="B31" s="58" t="s">
        <v>212</v>
      </c>
      <c r="C31" s="169">
        <v>403674</v>
      </c>
      <c r="D31" s="169">
        <v>67140.3</v>
      </c>
      <c r="E31" s="169">
        <v>87</v>
      </c>
      <c r="F31" s="83">
        <v>2470</v>
      </c>
      <c r="G31" s="32"/>
      <c r="H31" s="32"/>
    </row>
    <row r="32" spans="1:8" s="23" customFormat="1" ht="15.75" customHeight="1">
      <c r="A32" s="9" t="s">
        <v>295</v>
      </c>
      <c r="B32" s="58" t="s">
        <v>212</v>
      </c>
      <c r="C32" s="59">
        <f>C34+C40</f>
        <v>403674</v>
      </c>
      <c r="D32" s="59">
        <f>D34+D40</f>
        <v>67140.3</v>
      </c>
      <c r="E32" s="59">
        <f>E34+E40</f>
        <v>87</v>
      </c>
      <c r="F32" s="60">
        <f>F34+F40</f>
        <v>2480</v>
      </c>
      <c r="G32" s="32"/>
      <c r="H32" s="32"/>
    </row>
    <row r="33" spans="1:8" s="23" customFormat="1" ht="6" customHeight="1">
      <c r="A33" s="14"/>
      <c r="B33" s="115"/>
      <c r="C33" s="115"/>
      <c r="D33" s="116"/>
      <c r="E33" s="115"/>
      <c r="F33" s="116"/>
      <c r="G33" s="32"/>
      <c r="H33" s="32"/>
    </row>
    <row r="34" spans="1:8" s="23" customFormat="1" ht="15.75" customHeight="1">
      <c r="A34" s="90" t="s">
        <v>140</v>
      </c>
      <c r="B34" s="115"/>
      <c r="C34" s="80">
        <f>SUM(C36:C38)</f>
        <v>347815</v>
      </c>
      <c r="D34" s="80">
        <f>SUM(D36:D38)</f>
        <v>54082</v>
      </c>
      <c r="E34" s="80">
        <f>SUM(E36:E38)</f>
        <v>86</v>
      </c>
      <c r="F34" s="60">
        <f>SUM(F36:F38)</f>
        <v>2158</v>
      </c>
      <c r="G34" s="32"/>
      <c r="H34" s="32"/>
    </row>
    <row r="35" spans="1:8" s="23" customFormat="1" ht="6" customHeight="1">
      <c r="A35" s="14"/>
      <c r="B35" s="115"/>
      <c r="C35" s="147"/>
      <c r="D35" s="115"/>
      <c r="E35" s="115"/>
      <c r="F35" s="148"/>
      <c r="G35" s="32"/>
      <c r="H35" s="32"/>
    </row>
    <row r="36" spans="1:8" s="23" customFormat="1" ht="15.75" customHeight="1">
      <c r="A36" s="15" t="s">
        <v>79</v>
      </c>
      <c r="B36" s="50">
        <v>81.15</v>
      </c>
      <c r="C36" s="98">
        <v>183272</v>
      </c>
      <c r="D36" s="98">
        <v>29326</v>
      </c>
      <c r="E36" s="98">
        <v>47</v>
      </c>
      <c r="F36" s="99">
        <v>1103</v>
      </c>
      <c r="G36" s="32"/>
      <c r="H36" s="32"/>
    </row>
    <row r="37" spans="1:8" s="23" customFormat="1" ht="15.75" customHeight="1">
      <c r="A37" s="15" t="s">
        <v>142</v>
      </c>
      <c r="B37" s="50">
        <v>57.3</v>
      </c>
      <c r="C37" s="98">
        <v>164363</v>
      </c>
      <c r="D37" s="98">
        <v>24756</v>
      </c>
      <c r="E37" s="98">
        <v>39</v>
      </c>
      <c r="F37" s="99">
        <v>1054</v>
      </c>
      <c r="G37" s="32"/>
      <c r="H37" s="32"/>
    </row>
    <row r="38" spans="1:6" ht="15.75" customHeight="1">
      <c r="A38" s="31" t="s">
        <v>110</v>
      </c>
      <c r="B38" s="137">
        <v>48.2</v>
      </c>
      <c r="C38" s="191">
        <v>180</v>
      </c>
      <c r="D38" s="191">
        <v>0</v>
      </c>
      <c r="E38" s="192">
        <v>0</v>
      </c>
      <c r="F38" s="165">
        <v>1</v>
      </c>
    </row>
    <row r="39" spans="1:6" ht="6" customHeight="1">
      <c r="A39" s="31"/>
      <c r="B39" s="193"/>
      <c r="C39" s="42"/>
      <c r="D39" s="42"/>
      <c r="E39" s="84"/>
      <c r="F39" s="85"/>
    </row>
    <row r="40" spans="1:6" ht="15.75" customHeight="1">
      <c r="A40" s="90" t="s">
        <v>143</v>
      </c>
      <c r="B40" s="81"/>
      <c r="C40" s="82">
        <f>SUM(C42:C53)</f>
        <v>55859</v>
      </c>
      <c r="D40" s="82">
        <f>SUM(D42:D53)</f>
        <v>13058.3</v>
      </c>
      <c r="E40" s="82">
        <f>SUM(E42:E53)</f>
        <v>1</v>
      </c>
      <c r="F40" s="83">
        <f>SUM(F42:F53)</f>
        <v>322</v>
      </c>
    </row>
    <row r="41" spans="1:6" ht="6" customHeight="1">
      <c r="A41" s="31"/>
      <c r="B41" s="193"/>
      <c r="C41" s="42"/>
      <c r="D41" s="42"/>
      <c r="E41" s="84"/>
      <c r="F41" s="85"/>
    </row>
    <row r="42" spans="1:6" ht="15.75" customHeight="1">
      <c r="A42" s="15" t="s">
        <v>97</v>
      </c>
      <c r="B42" s="163">
        <v>11.4</v>
      </c>
      <c r="C42" s="42">
        <v>13671</v>
      </c>
      <c r="D42" s="42">
        <v>6227.3</v>
      </c>
      <c r="E42" s="84">
        <v>0</v>
      </c>
      <c r="F42" s="85">
        <v>21</v>
      </c>
    </row>
    <row r="43" spans="1:100" ht="15.75" customHeight="1">
      <c r="A43" s="15" t="s">
        <v>98</v>
      </c>
      <c r="B43" s="163">
        <v>15.8</v>
      </c>
      <c r="C43" s="42">
        <v>23207</v>
      </c>
      <c r="D43" s="42">
        <v>2793</v>
      </c>
      <c r="E43" s="84">
        <v>1</v>
      </c>
      <c r="F43" s="85">
        <v>73</v>
      </c>
      <c r="G43" s="10"/>
      <c r="H43" s="10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</row>
    <row r="44" spans="1:100" ht="15.75" customHeight="1">
      <c r="A44" s="15" t="s">
        <v>99</v>
      </c>
      <c r="B44" s="163">
        <v>55</v>
      </c>
      <c r="C44" s="42">
        <v>5288</v>
      </c>
      <c r="D44" s="42">
        <v>105</v>
      </c>
      <c r="E44" s="84">
        <v>0</v>
      </c>
      <c r="F44" s="85">
        <v>106</v>
      </c>
      <c r="G44" s="10"/>
      <c r="H44" s="1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</row>
    <row r="45" spans="1:100" ht="15.75" customHeight="1">
      <c r="A45" s="18" t="s">
        <v>144</v>
      </c>
      <c r="B45" s="194">
        <v>5</v>
      </c>
      <c r="C45" s="42">
        <v>201</v>
      </c>
      <c r="D45" s="42">
        <v>0</v>
      </c>
      <c r="E45" s="84">
        <v>0</v>
      </c>
      <c r="F45" s="85">
        <v>33</v>
      </c>
      <c r="G45" s="10"/>
      <c r="H45" s="10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</row>
    <row r="46" spans="1:6" ht="15.75" customHeight="1">
      <c r="A46" s="15" t="s">
        <v>100</v>
      </c>
      <c r="B46" s="163">
        <v>16.98</v>
      </c>
      <c r="C46" s="42">
        <v>8596</v>
      </c>
      <c r="D46" s="42">
        <v>1861</v>
      </c>
      <c r="E46" s="84">
        <v>0</v>
      </c>
      <c r="F46" s="85">
        <v>65</v>
      </c>
    </row>
    <row r="47" spans="1:6" ht="15.75" customHeight="1">
      <c r="A47" s="18" t="s">
        <v>118</v>
      </c>
      <c r="B47" s="194">
        <v>5.5</v>
      </c>
      <c r="C47" s="42">
        <v>526</v>
      </c>
      <c r="D47" s="42">
        <v>437</v>
      </c>
      <c r="E47" s="84">
        <v>0</v>
      </c>
      <c r="F47" s="85">
        <v>2</v>
      </c>
    </row>
    <row r="48" spans="1:6" ht="15.75" customHeight="1">
      <c r="A48" s="18" t="s">
        <v>101</v>
      </c>
      <c r="B48" s="194">
        <v>5</v>
      </c>
      <c r="C48" s="42">
        <v>870</v>
      </c>
      <c r="D48" s="42">
        <v>50</v>
      </c>
      <c r="E48" s="84">
        <v>0</v>
      </c>
      <c r="F48" s="85">
        <v>0</v>
      </c>
    </row>
    <row r="49" spans="1:6" ht="15.75" customHeight="1">
      <c r="A49" s="18" t="s">
        <v>119</v>
      </c>
      <c r="B49" s="194">
        <v>25</v>
      </c>
      <c r="C49" s="42">
        <v>843</v>
      </c>
      <c r="D49" s="42">
        <v>690</v>
      </c>
      <c r="E49" s="84">
        <v>0</v>
      </c>
      <c r="F49" s="85">
        <v>9</v>
      </c>
    </row>
    <row r="50" spans="1:6" ht="15.75" customHeight="1">
      <c r="A50" s="18" t="s">
        <v>145</v>
      </c>
      <c r="B50" s="194">
        <v>8</v>
      </c>
      <c r="C50" s="42">
        <v>2274</v>
      </c>
      <c r="D50" s="42">
        <v>895</v>
      </c>
      <c r="E50" s="84">
        <v>0</v>
      </c>
      <c r="F50" s="85">
        <v>10</v>
      </c>
    </row>
    <row r="51" spans="1:6" ht="15.75" customHeight="1">
      <c r="A51" s="18" t="s">
        <v>146</v>
      </c>
      <c r="B51" s="194">
        <v>3</v>
      </c>
      <c r="C51" s="42">
        <v>0</v>
      </c>
      <c r="D51" s="42">
        <v>0</v>
      </c>
      <c r="E51" s="84">
        <v>0</v>
      </c>
      <c r="F51" s="85">
        <v>0</v>
      </c>
    </row>
    <row r="52" spans="1:6" ht="15.75" customHeight="1">
      <c r="A52" s="18" t="s">
        <v>147</v>
      </c>
      <c r="B52" s="194">
        <v>3</v>
      </c>
      <c r="C52" s="42">
        <v>0</v>
      </c>
      <c r="D52" s="42">
        <v>0</v>
      </c>
      <c r="E52" s="84">
        <v>0</v>
      </c>
      <c r="F52" s="85">
        <v>0</v>
      </c>
    </row>
    <row r="53" spans="1:6" ht="15.75" customHeight="1">
      <c r="A53" s="19" t="s">
        <v>120</v>
      </c>
      <c r="B53" s="195">
        <v>10</v>
      </c>
      <c r="C53" s="144">
        <v>383</v>
      </c>
      <c r="D53" s="144">
        <v>0</v>
      </c>
      <c r="E53" s="166">
        <v>0</v>
      </c>
      <c r="F53" s="167">
        <v>3</v>
      </c>
    </row>
    <row r="54" ht="16.5">
      <c r="A54" s="49"/>
    </row>
    <row r="55" ht="16.5" hidden="1">
      <c r="A55" s="10" t="s">
        <v>231</v>
      </c>
    </row>
  </sheetData>
  <sheetProtection/>
  <printOptions horizontalCentered="1"/>
  <pageMargins left="0.7874015748031497" right="0.7874015748031497" top="0.9055118110236221" bottom="0.9055118110236221" header="0.3937007874015748" footer="0.3937007874015748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5" width="21.125" style="55" customWidth="1"/>
    <col min="6" max="6" width="21.125" style="10" customWidth="1"/>
    <col min="7" max="7" width="9.00390625" style="55" customWidth="1"/>
    <col min="8" max="16384" width="9.00390625" style="2" customWidth="1"/>
  </cols>
  <sheetData>
    <row r="1" spans="1:6" ht="57.75" customHeight="1">
      <c r="A1" s="48" t="s">
        <v>300</v>
      </c>
      <c r="B1" s="107"/>
      <c r="C1" s="108"/>
      <c r="D1" s="109"/>
      <c r="E1" s="110"/>
      <c r="F1" s="111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6.5" customHeight="1" hidden="1">
      <c r="A4" s="9" t="s">
        <v>135</v>
      </c>
      <c r="B4" s="69" t="s">
        <v>40</v>
      </c>
      <c r="C4" s="70">
        <v>1696</v>
      </c>
      <c r="D4" s="71">
        <v>1099</v>
      </c>
      <c r="E4" s="70">
        <v>0</v>
      </c>
      <c r="F4" s="71">
        <v>0</v>
      </c>
    </row>
    <row r="5" spans="1:6" ht="16.5" customHeight="1" hidden="1">
      <c r="A5" s="9" t="s">
        <v>136</v>
      </c>
      <c r="B5" s="69" t="s">
        <v>40</v>
      </c>
      <c r="C5" s="74">
        <v>2179</v>
      </c>
      <c r="D5" s="75">
        <v>1100</v>
      </c>
      <c r="E5" s="74">
        <v>0</v>
      </c>
      <c r="F5" s="75">
        <v>0</v>
      </c>
    </row>
    <row r="6" spans="1:6" ht="16.5" customHeight="1" hidden="1">
      <c r="A6" s="9" t="s">
        <v>137</v>
      </c>
      <c r="B6" s="69" t="s">
        <v>40</v>
      </c>
      <c r="C6" s="74">
        <v>2179</v>
      </c>
      <c r="D6" s="75">
        <v>1100</v>
      </c>
      <c r="E6" s="74">
        <v>0</v>
      </c>
      <c r="F6" s="75">
        <v>0</v>
      </c>
    </row>
    <row r="7" spans="1:6" ht="16.5" customHeight="1" hidden="1">
      <c r="A7" s="9" t="s">
        <v>138</v>
      </c>
      <c r="B7" s="69" t="s">
        <v>40</v>
      </c>
      <c r="C7" s="74">
        <v>2179</v>
      </c>
      <c r="D7" s="75">
        <v>1336</v>
      </c>
      <c r="E7" s="74">
        <v>0</v>
      </c>
      <c r="F7" s="75">
        <v>0</v>
      </c>
    </row>
    <row r="8" spans="1:6" ht="16.5" customHeight="1" hidden="1">
      <c r="A8" s="9" t="s">
        <v>121</v>
      </c>
      <c r="B8" s="69" t="s">
        <v>40</v>
      </c>
      <c r="C8" s="74">
        <v>2445</v>
      </c>
      <c r="D8" s="75">
        <v>1336</v>
      </c>
      <c r="E8" s="74">
        <v>0</v>
      </c>
      <c r="F8" s="75">
        <v>0</v>
      </c>
    </row>
    <row r="9" spans="1:6" ht="16.5" customHeight="1" hidden="1">
      <c r="A9" s="9" t="s">
        <v>122</v>
      </c>
      <c r="B9" s="69" t="s">
        <v>40</v>
      </c>
      <c r="C9" s="76">
        <v>1786</v>
      </c>
      <c r="D9" s="77">
        <v>1172</v>
      </c>
      <c r="E9" s="77">
        <v>0</v>
      </c>
      <c r="F9" s="77">
        <v>4</v>
      </c>
    </row>
    <row r="10" spans="1:6" ht="16.5" customHeight="1" hidden="1">
      <c r="A10" s="9" t="s">
        <v>123</v>
      </c>
      <c r="B10" s="69" t="s">
        <v>40</v>
      </c>
      <c r="C10" s="76">
        <v>2638</v>
      </c>
      <c r="D10" s="77">
        <v>4356</v>
      </c>
      <c r="E10" s="77">
        <v>0</v>
      </c>
      <c r="F10" s="77">
        <v>0</v>
      </c>
    </row>
    <row r="11" spans="1:6" ht="16.5" customHeight="1" hidden="1">
      <c r="A11" s="9" t="s">
        <v>102</v>
      </c>
      <c r="B11" s="69" t="s">
        <v>40</v>
      </c>
      <c r="C11" s="76">
        <v>3331</v>
      </c>
      <c r="D11" s="77">
        <v>1695</v>
      </c>
      <c r="E11" s="77">
        <v>0</v>
      </c>
      <c r="F11" s="77">
        <v>1</v>
      </c>
    </row>
    <row r="12" spans="1:6" ht="16.5" customHeight="1" hidden="1">
      <c r="A12" s="9" t="s">
        <v>201</v>
      </c>
      <c r="B12" s="69" t="s">
        <v>40</v>
      </c>
      <c r="C12" s="76">
        <v>3331</v>
      </c>
      <c r="D12" s="77">
        <v>3755</v>
      </c>
      <c r="E12" s="77">
        <v>0</v>
      </c>
      <c r="F12" s="77">
        <v>1</v>
      </c>
    </row>
    <row r="13" spans="1:7" s="23" customFormat="1" ht="15" customHeight="1" hidden="1">
      <c r="A13" s="9" t="s">
        <v>202</v>
      </c>
      <c r="B13" s="78" t="s">
        <v>212</v>
      </c>
      <c r="C13" s="36">
        <v>4620</v>
      </c>
      <c r="D13" s="37">
        <f>7066+158</f>
        <v>7224</v>
      </c>
      <c r="E13" s="37">
        <v>1</v>
      </c>
      <c r="F13" s="37">
        <v>1</v>
      </c>
      <c r="G13" s="32"/>
    </row>
    <row r="14" spans="1:7" s="23" customFormat="1" ht="15" customHeight="1" hidden="1">
      <c r="A14" s="9" t="s">
        <v>203</v>
      </c>
      <c r="B14" s="78" t="s">
        <v>212</v>
      </c>
      <c r="C14" s="36">
        <v>7387</v>
      </c>
      <c r="D14" s="37">
        <f>7066+158+1772</f>
        <v>8996</v>
      </c>
      <c r="E14" s="37">
        <v>1</v>
      </c>
      <c r="F14" s="37">
        <v>1</v>
      </c>
      <c r="G14" s="32"/>
    </row>
    <row r="15" spans="1:7" s="23" customFormat="1" ht="15" customHeight="1" hidden="1">
      <c r="A15" s="9" t="s">
        <v>206</v>
      </c>
      <c r="B15" s="78" t="s">
        <v>212</v>
      </c>
      <c r="C15" s="36">
        <v>7387</v>
      </c>
      <c r="D15" s="36">
        <f>7726+158+1772+5023</f>
        <v>14679</v>
      </c>
      <c r="E15" s="36">
        <v>1</v>
      </c>
      <c r="F15" s="37">
        <v>1</v>
      </c>
      <c r="G15" s="32"/>
    </row>
    <row r="16" spans="1:7" s="23" customFormat="1" ht="15" customHeight="1" hidden="1">
      <c r="A16" s="9" t="s">
        <v>209</v>
      </c>
      <c r="B16" s="78" t="s">
        <v>212</v>
      </c>
      <c r="C16" s="36">
        <v>8852</v>
      </c>
      <c r="D16" s="37">
        <v>19592</v>
      </c>
      <c r="E16" s="36">
        <v>1</v>
      </c>
      <c r="F16" s="37">
        <v>9</v>
      </c>
      <c r="G16" s="32"/>
    </row>
    <row r="17" spans="1:7" s="23" customFormat="1" ht="15" customHeight="1" hidden="1">
      <c r="A17" s="9" t="s">
        <v>211</v>
      </c>
      <c r="B17" s="78" t="s">
        <v>212</v>
      </c>
      <c r="C17" s="36">
        <v>8852</v>
      </c>
      <c r="D17" s="37">
        <v>19739</v>
      </c>
      <c r="E17" s="36">
        <v>1</v>
      </c>
      <c r="F17" s="37">
        <v>9</v>
      </c>
      <c r="G17" s="32"/>
    </row>
    <row r="18" spans="1:7" s="23" customFormat="1" ht="15" customHeight="1" hidden="1">
      <c r="A18" s="9" t="s">
        <v>213</v>
      </c>
      <c r="B18" s="78" t="s">
        <v>212</v>
      </c>
      <c r="C18" s="36">
        <v>8852</v>
      </c>
      <c r="D18" s="37">
        <v>19739</v>
      </c>
      <c r="E18" s="36">
        <v>1</v>
      </c>
      <c r="F18" s="37">
        <v>10</v>
      </c>
      <c r="G18" s="32"/>
    </row>
    <row r="19" spans="1:7" s="23" customFormat="1" ht="15" customHeight="1" hidden="1">
      <c r="A19" s="9" t="s">
        <v>217</v>
      </c>
      <c r="B19" s="78" t="s">
        <v>212</v>
      </c>
      <c r="C19" s="36">
        <v>8852</v>
      </c>
      <c r="D19" s="36">
        <v>19739</v>
      </c>
      <c r="E19" s="36">
        <v>1</v>
      </c>
      <c r="F19" s="37">
        <v>11</v>
      </c>
      <c r="G19" s="32"/>
    </row>
    <row r="20" spans="1:7" s="23" customFormat="1" ht="15" customHeight="1" hidden="1">
      <c r="A20" s="9" t="s">
        <v>223</v>
      </c>
      <c r="B20" s="78" t="s">
        <v>212</v>
      </c>
      <c r="C20" s="36">
        <v>8852</v>
      </c>
      <c r="D20" s="36">
        <v>19739</v>
      </c>
      <c r="E20" s="36">
        <v>1</v>
      </c>
      <c r="F20" s="37">
        <v>11</v>
      </c>
      <c r="G20" s="32"/>
    </row>
    <row r="21" spans="1:7" s="23" customFormat="1" ht="15.75" customHeight="1" hidden="1">
      <c r="A21" s="9" t="s">
        <v>240</v>
      </c>
      <c r="B21" s="58" t="s">
        <v>212</v>
      </c>
      <c r="C21" s="59">
        <v>16342</v>
      </c>
      <c r="D21" s="59">
        <v>19739</v>
      </c>
      <c r="E21" s="59">
        <v>1</v>
      </c>
      <c r="F21" s="60">
        <v>11</v>
      </c>
      <c r="G21" s="32"/>
    </row>
    <row r="22" spans="1:7" s="23" customFormat="1" ht="15.75" customHeight="1" hidden="1">
      <c r="A22" s="9" t="s">
        <v>241</v>
      </c>
      <c r="B22" s="58" t="s">
        <v>212</v>
      </c>
      <c r="C22" s="59">
        <v>15638</v>
      </c>
      <c r="D22" s="59">
        <v>8833</v>
      </c>
      <c r="E22" s="59">
        <v>1</v>
      </c>
      <c r="F22" s="60">
        <v>11</v>
      </c>
      <c r="G22" s="32"/>
    </row>
    <row r="23" spans="1:7" s="23" customFormat="1" ht="15.75" customHeight="1" hidden="1">
      <c r="A23" s="9" t="s">
        <v>242</v>
      </c>
      <c r="B23" s="58" t="s">
        <v>212</v>
      </c>
      <c r="C23" s="59">
        <v>15638</v>
      </c>
      <c r="D23" s="59">
        <v>8833</v>
      </c>
      <c r="E23" s="59">
        <v>1</v>
      </c>
      <c r="F23" s="60">
        <v>11</v>
      </c>
      <c r="G23" s="32"/>
    </row>
    <row r="24" spans="1:7" s="23" customFormat="1" ht="15.75" customHeight="1" hidden="1">
      <c r="A24" s="9" t="s">
        <v>243</v>
      </c>
      <c r="B24" s="58" t="s">
        <v>212</v>
      </c>
      <c r="C24" s="59">
        <v>15638</v>
      </c>
      <c r="D24" s="59">
        <v>8833</v>
      </c>
      <c r="E24" s="59">
        <v>1</v>
      </c>
      <c r="F24" s="60">
        <v>11</v>
      </c>
      <c r="G24" s="32"/>
    </row>
    <row r="25" spans="1:7" s="23" customFormat="1" ht="15.75" customHeight="1" hidden="1">
      <c r="A25" s="9" t="s">
        <v>244</v>
      </c>
      <c r="B25" s="58" t="s">
        <v>212</v>
      </c>
      <c r="C25" s="59">
        <v>15638</v>
      </c>
      <c r="D25" s="59">
        <v>8833</v>
      </c>
      <c r="E25" s="59">
        <v>1</v>
      </c>
      <c r="F25" s="60">
        <v>11</v>
      </c>
      <c r="G25" s="32"/>
    </row>
    <row r="26" spans="1:7" s="23" customFormat="1" ht="15.75" customHeight="1" hidden="1">
      <c r="A26" s="9" t="s">
        <v>256</v>
      </c>
      <c r="B26" s="58" t="s">
        <v>212</v>
      </c>
      <c r="C26" s="59">
        <v>15638</v>
      </c>
      <c r="D26" s="59">
        <v>8833</v>
      </c>
      <c r="E26" s="59">
        <v>1</v>
      </c>
      <c r="F26" s="60">
        <v>11</v>
      </c>
      <c r="G26" s="32"/>
    </row>
    <row r="27" spans="1:7" s="23" customFormat="1" ht="15.75" customHeight="1" hidden="1">
      <c r="A27" s="9" t="s">
        <v>261</v>
      </c>
      <c r="B27" s="58" t="s">
        <v>212</v>
      </c>
      <c r="C27" s="59">
        <v>15638</v>
      </c>
      <c r="D27" s="59">
        <v>8833</v>
      </c>
      <c r="E27" s="59">
        <v>1</v>
      </c>
      <c r="F27" s="60">
        <v>11</v>
      </c>
      <c r="G27" s="32"/>
    </row>
    <row r="28" spans="1:7" s="23" customFormat="1" ht="15.75" customHeight="1">
      <c r="A28" s="9" t="s">
        <v>262</v>
      </c>
      <c r="B28" s="58" t="s">
        <v>212</v>
      </c>
      <c r="C28" s="59">
        <v>15638</v>
      </c>
      <c r="D28" s="59">
        <v>9233</v>
      </c>
      <c r="E28" s="59">
        <v>1</v>
      </c>
      <c r="F28" s="60">
        <v>11</v>
      </c>
      <c r="G28" s="32"/>
    </row>
    <row r="29" spans="1:7" s="23" customFormat="1" ht="15.75" customHeight="1">
      <c r="A29" s="9" t="s">
        <v>280</v>
      </c>
      <c r="B29" s="58" t="s">
        <v>212</v>
      </c>
      <c r="C29" s="59">
        <v>15638</v>
      </c>
      <c r="D29" s="59">
        <v>9483</v>
      </c>
      <c r="E29" s="59">
        <v>1</v>
      </c>
      <c r="F29" s="60">
        <v>10</v>
      </c>
      <c r="G29" s="32"/>
    </row>
    <row r="30" spans="1:7" s="23" customFormat="1" ht="15.75" customHeight="1">
      <c r="A30" s="9" t="s">
        <v>291</v>
      </c>
      <c r="B30" s="58" t="s">
        <v>212</v>
      </c>
      <c r="C30" s="169">
        <v>15638</v>
      </c>
      <c r="D30" s="169">
        <v>9531</v>
      </c>
      <c r="E30" s="169">
        <v>1</v>
      </c>
      <c r="F30" s="83">
        <v>10</v>
      </c>
      <c r="G30" s="32"/>
    </row>
    <row r="31" spans="1:7" s="23" customFormat="1" ht="15.75" customHeight="1">
      <c r="A31" s="9" t="s">
        <v>292</v>
      </c>
      <c r="B31" s="58" t="s">
        <v>212</v>
      </c>
      <c r="C31" s="169">
        <v>15638</v>
      </c>
      <c r="D31" s="169">
        <v>9531</v>
      </c>
      <c r="E31" s="169">
        <v>1</v>
      </c>
      <c r="F31" s="83">
        <v>11</v>
      </c>
      <c r="G31" s="32"/>
    </row>
    <row r="32" spans="1:7" s="23" customFormat="1" ht="15.75" customHeight="1">
      <c r="A32" s="9" t="s">
        <v>295</v>
      </c>
      <c r="B32" s="58" t="s">
        <v>212</v>
      </c>
      <c r="C32" s="59">
        <f>C34</f>
        <v>15638</v>
      </c>
      <c r="D32" s="59">
        <f>D34</f>
        <v>9531</v>
      </c>
      <c r="E32" s="59">
        <f>E34</f>
        <v>1</v>
      </c>
      <c r="F32" s="60">
        <f>F34</f>
        <v>11</v>
      </c>
      <c r="G32" s="32"/>
    </row>
    <row r="33" spans="1:7" s="23" customFormat="1" ht="12" customHeight="1">
      <c r="A33" s="9"/>
      <c r="B33" s="79"/>
      <c r="C33" s="80"/>
      <c r="D33" s="80"/>
      <c r="E33" s="80"/>
      <c r="F33" s="60"/>
      <c r="G33" s="32"/>
    </row>
    <row r="34" spans="1:7" s="23" customFormat="1" ht="15" customHeight="1">
      <c r="A34" s="90" t="s">
        <v>139</v>
      </c>
      <c r="B34" s="79"/>
      <c r="C34" s="80">
        <f>SUM(C36)</f>
        <v>15638</v>
      </c>
      <c r="D34" s="80">
        <f>SUM(D36)</f>
        <v>9531</v>
      </c>
      <c r="E34" s="80">
        <f>SUM(E36)</f>
        <v>1</v>
      </c>
      <c r="F34" s="60">
        <f>SUM(F36)</f>
        <v>11</v>
      </c>
      <c r="G34" s="32"/>
    </row>
    <row r="35" spans="1:7" s="23" customFormat="1" ht="12" customHeight="1">
      <c r="A35" s="17"/>
      <c r="B35" s="115"/>
      <c r="C35" s="115"/>
      <c r="D35" s="115"/>
      <c r="E35" s="115"/>
      <c r="F35" s="116"/>
      <c r="G35" s="32"/>
    </row>
    <row r="36" spans="1:6" s="32" customFormat="1" ht="15" customHeight="1">
      <c r="A36" s="16" t="s">
        <v>29</v>
      </c>
      <c r="B36" s="46">
        <v>158.7</v>
      </c>
      <c r="C36" s="118">
        <v>15638</v>
      </c>
      <c r="D36" s="101">
        <v>9531</v>
      </c>
      <c r="E36" s="101">
        <v>1</v>
      </c>
      <c r="F36" s="119">
        <v>11</v>
      </c>
    </row>
    <row r="37" spans="1:7" s="23" customFormat="1" ht="15" customHeight="1">
      <c r="A37" s="228"/>
      <c r="B37" s="32"/>
      <c r="C37" s="32"/>
      <c r="D37" s="14"/>
      <c r="E37" s="32"/>
      <c r="F37" s="14"/>
      <c r="G37" s="32"/>
    </row>
  </sheetData>
  <sheetProtection/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5" width="21.125" style="55" customWidth="1"/>
    <col min="6" max="6" width="21.125" style="10" customWidth="1"/>
    <col min="7" max="7" width="9.00390625" style="55" customWidth="1"/>
    <col min="8" max="16384" width="9.00390625" style="2" customWidth="1"/>
  </cols>
  <sheetData>
    <row r="1" spans="1:6" ht="57" customHeight="1">
      <c r="A1" s="48" t="s">
        <v>265</v>
      </c>
      <c r="B1" s="107"/>
      <c r="C1" s="108"/>
      <c r="D1" s="109"/>
      <c r="E1" s="110"/>
      <c r="F1" s="111"/>
    </row>
    <row r="2" spans="1:6" ht="16.5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4.25" customHeight="1" hidden="1">
      <c r="A4" s="9" t="s">
        <v>135</v>
      </c>
      <c r="B4" s="69" t="s">
        <v>40</v>
      </c>
      <c r="C4" s="70">
        <v>11453</v>
      </c>
      <c r="D4" s="71">
        <v>2479</v>
      </c>
      <c r="E4" s="70">
        <v>0</v>
      </c>
      <c r="F4" s="71">
        <v>0</v>
      </c>
    </row>
    <row r="5" spans="1:6" ht="14.25" customHeight="1" hidden="1">
      <c r="A5" s="9" t="s">
        <v>136</v>
      </c>
      <c r="B5" s="69" t="s">
        <v>40</v>
      </c>
      <c r="C5" s="70">
        <v>11453</v>
      </c>
      <c r="D5" s="71">
        <v>2479</v>
      </c>
      <c r="E5" s="74">
        <v>0</v>
      </c>
      <c r="F5" s="75">
        <v>0</v>
      </c>
    </row>
    <row r="6" spans="1:6" ht="14.25" customHeight="1" hidden="1">
      <c r="A6" s="9" t="s">
        <v>137</v>
      </c>
      <c r="B6" s="69" t="s">
        <v>40</v>
      </c>
      <c r="C6" s="70">
        <v>11953</v>
      </c>
      <c r="D6" s="71">
        <v>2479</v>
      </c>
      <c r="E6" s="74">
        <v>0</v>
      </c>
      <c r="F6" s="75">
        <v>0</v>
      </c>
    </row>
    <row r="7" spans="1:6" ht="15" customHeight="1" hidden="1">
      <c r="A7" s="9" t="s">
        <v>138</v>
      </c>
      <c r="B7" s="69" t="s">
        <v>40</v>
      </c>
      <c r="C7" s="70">
        <v>9056</v>
      </c>
      <c r="D7" s="71">
        <v>1468</v>
      </c>
      <c r="E7" s="74">
        <v>0</v>
      </c>
      <c r="F7" s="75">
        <v>0</v>
      </c>
    </row>
    <row r="8" spans="1:6" ht="15" customHeight="1" hidden="1">
      <c r="A8" s="9" t="s">
        <v>121</v>
      </c>
      <c r="B8" s="69" t="s">
        <v>40</v>
      </c>
      <c r="C8" s="70">
        <v>9736</v>
      </c>
      <c r="D8" s="71">
        <v>1468</v>
      </c>
      <c r="E8" s="74">
        <v>0</v>
      </c>
      <c r="F8" s="75">
        <v>0</v>
      </c>
    </row>
    <row r="9" spans="1:6" ht="15" customHeight="1" hidden="1">
      <c r="A9" s="9" t="s">
        <v>122</v>
      </c>
      <c r="B9" s="69" t="s">
        <v>40</v>
      </c>
      <c r="C9" s="76">
        <v>9736</v>
      </c>
      <c r="D9" s="77">
        <v>1468</v>
      </c>
      <c r="E9" s="77">
        <v>3</v>
      </c>
      <c r="F9" s="77">
        <v>35</v>
      </c>
    </row>
    <row r="10" spans="1:6" ht="15" customHeight="1" hidden="1">
      <c r="A10" s="9" t="s">
        <v>123</v>
      </c>
      <c r="B10" s="69" t="s">
        <v>40</v>
      </c>
      <c r="C10" s="76">
        <v>0</v>
      </c>
      <c r="D10" s="77">
        <v>0</v>
      </c>
      <c r="E10" s="77">
        <v>0</v>
      </c>
      <c r="F10" s="77">
        <v>0</v>
      </c>
    </row>
    <row r="11" spans="1:6" ht="15" customHeight="1" hidden="1">
      <c r="A11" s="9" t="s">
        <v>102</v>
      </c>
      <c r="B11" s="69" t="s">
        <v>40</v>
      </c>
      <c r="C11" s="76">
        <v>8556</v>
      </c>
      <c r="D11" s="77">
        <v>1068</v>
      </c>
      <c r="E11" s="77">
        <v>3</v>
      </c>
      <c r="F11" s="77">
        <v>19</v>
      </c>
    </row>
    <row r="12" spans="1:6" ht="15" customHeight="1" hidden="1">
      <c r="A12" s="9" t="s">
        <v>201</v>
      </c>
      <c r="B12" s="69" t="s">
        <v>40</v>
      </c>
      <c r="C12" s="76">
        <v>8556</v>
      </c>
      <c r="D12" s="77">
        <v>1068</v>
      </c>
      <c r="E12" s="77">
        <v>3</v>
      </c>
      <c r="F12" s="77">
        <v>19</v>
      </c>
    </row>
    <row r="13" spans="1:7" s="23" customFormat="1" ht="15" customHeight="1" hidden="1">
      <c r="A13" s="9" t="s">
        <v>202</v>
      </c>
      <c r="B13" s="78" t="s">
        <v>212</v>
      </c>
      <c r="C13" s="36">
        <v>8556</v>
      </c>
      <c r="D13" s="37">
        <v>1068</v>
      </c>
      <c r="E13" s="37">
        <v>3</v>
      </c>
      <c r="F13" s="37">
        <v>19</v>
      </c>
      <c r="G13" s="32"/>
    </row>
    <row r="14" spans="1:7" s="23" customFormat="1" ht="15" customHeight="1" hidden="1">
      <c r="A14" s="9" t="s">
        <v>203</v>
      </c>
      <c r="B14" s="78" t="s">
        <v>212</v>
      </c>
      <c r="C14" s="36">
        <v>8556</v>
      </c>
      <c r="D14" s="37">
        <v>1068</v>
      </c>
      <c r="E14" s="37">
        <v>3</v>
      </c>
      <c r="F14" s="37">
        <v>19</v>
      </c>
      <c r="G14" s="32"/>
    </row>
    <row r="15" spans="1:7" s="23" customFormat="1" ht="15" customHeight="1" hidden="1">
      <c r="A15" s="9" t="s">
        <v>206</v>
      </c>
      <c r="B15" s="78" t="s">
        <v>212</v>
      </c>
      <c r="C15" s="36">
        <v>8556</v>
      </c>
      <c r="D15" s="37">
        <v>1068</v>
      </c>
      <c r="E15" s="37">
        <v>3</v>
      </c>
      <c r="F15" s="37">
        <v>19</v>
      </c>
      <c r="G15" s="32"/>
    </row>
    <row r="16" spans="1:7" s="23" customFormat="1" ht="15" customHeight="1" hidden="1">
      <c r="A16" s="9" t="s">
        <v>209</v>
      </c>
      <c r="B16" s="78" t="s">
        <v>212</v>
      </c>
      <c r="C16" s="36">
        <v>8556</v>
      </c>
      <c r="D16" s="36">
        <v>1068</v>
      </c>
      <c r="E16" s="36">
        <v>3</v>
      </c>
      <c r="F16" s="37">
        <v>19</v>
      </c>
      <c r="G16" s="32"/>
    </row>
    <row r="17" spans="1:7" s="23" customFormat="1" ht="15" customHeight="1" hidden="1">
      <c r="A17" s="9" t="s">
        <v>211</v>
      </c>
      <c r="B17" s="78" t="s">
        <v>212</v>
      </c>
      <c r="C17" s="36">
        <v>8556</v>
      </c>
      <c r="D17" s="36">
        <v>1068</v>
      </c>
      <c r="E17" s="36">
        <v>3</v>
      </c>
      <c r="F17" s="37">
        <v>19</v>
      </c>
      <c r="G17" s="32"/>
    </row>
    <row r="18" spans="1:7" s="23" customFormat="1" ht="15" customHeight="1" hidden="1">
      <c r="A18" s="9" t="s">
        <v>213</v>
      </c>
      <c r="B18" s="78" t="s">
        <v>212</v>
      </c>
      <c r="C18" s="36">
        <v>8556</v>
      </c>
      <c r="D18" s="36">
        <v>1068</v>
      </c>
      <c r="E18" s="36">
        <v>3</v>
      </c>
      <c r="F18" s="37">
        <v>19</v>
      </c>
      <c r="G18" s="32"/>
    </row>
    <row r="19" spans="1:7" s="23" customFormat="1" ht="15" customHeight="1" hidden="1">
      <c r="A19" s="9" t="s">
        <v>217</v>
      </c>
      <c r="B19" s="78" t="s">
        <v>212</v>
      </c>
      <c r="C19" s="36">
        <v>8556</v>
      </c>
      <c r="D19" s="36">
        <v>1068</v>
      </c>
      <c r="E19" s="36">
        <v>3</v>
      </c>
      <c r="F19" s="37">
        <v>19</v>
      </c>
      <c r="G19" s="32"/>
    </row>
    <row r="20" spans="1:7" s="23" customFormat="1" ht="15" customHeight="1" hidden="1">
      <c r="A20" s="9" t="s">
        <v>223</v>
      </c>
      <c r="B20" s="78" t="s">
        <v>212</v>
      </c>
      <c r="C20" s="36">
        <v>8556</v>
      </c>
      <c r="D20" s="36">
        <v>1068</v>
      </c>
      <c r="E20" s="36">
        <v>3</v>
      </c>
      <c r="F20" s="37">
        <v>19</v>
      </c>
      <c r="G20" s="32"/>
    </row>
    <row r="21" spans="1:7" s="23" customFormat="1" ht="15.75" customHeight="1" hidden="1">
      <c r="A21" s="9" t="s">
        <v>240</v>
      </c>
      <c r="B21" s="58" t="s">
        <v>212</v>
      </c>
      <c r="C21" s="59">
        <v>8556</v>
      </c>
      <c r="D21" s="59">
        <v>2928</v>
      </c>
      <c r="E21" s="59">
        <v>3</v>
      </c>
      <c r="F21" s="60">
        <v>19</v>
      </c>
      <c r="G21" s="32"/>
    </row>
    <row r="22" spans="1:7" s="23" customFormat="1" ht="15.75" customHeight="1" hidden="1">
      <c r="A22" s="9" t="s">
        <v>241</v>
      </c>
      <c r="B22" s="58" t="s">
        <v>212</v>
      </c>
      <c r="C22" s="59">
        <v>10101</v>
      </c>
      <c r="D22" s="59">
        <v>2928</v>
      </c>
      <c r="E22" s="59">
        <v>5</v>
      </c>
      <c r="F22" s="60">
        <v>19</v>
      </c>
      <c r="G22" s="32"/>
    </row>
    <row r="23" spans="1:7" s="23" customFormat="1" ht="15.75" customHeight="1" hidden="1">
      <c r="A23" s="9" t="s">
        <v>242</v>
      </c>
      <c r="B23" s="58" t="s">
        <v>212</v>
      </c>
      <c r="C23" s="59">
        <v>10101</v>
      </c>
      <c r="D23" s="59">
        <v>2928</v>
      </c>
      <c r="E23" s="59">
        <v>5</v>
      </c>
      <c r="F23" s="60">
        <v>19</v>
      </c>
      <c r="G23" s="32"/>
    </row>
    <row r="24" spans="1:7" s="23" customFormat="1" ht="15.75" customHeight="1" hidden="1">
      <c r="A24" s="9" t="s">
        <v>243</v>
      </c>
      <c r="B24" s="58" t="s">
        <v>212</v>
      </c>
      <c r="C24" s="59">
        <v>10101</v>
      </c>
      <c r="D24" s="59">
        <v>3528</v>
      </c>
      <c r="E24" s="59">
        <v>5</v>
      </c>
      <c r="F24" s="60">
        <v>19</v>
      </c>
      <c r="G24" s="32"/>
    </row>
    <row r="25" spans="1:7" s="23" customFormat="1" ht="15.75" customHeight="1" hidden="1">
      <c r="A25" s="9" t="s">
        <v>244</v>
      </c>
      <c r="B25" s="58" t="s">
        <v>212</v>
      </c>
      <c r="C25" s="59">
        <v>10101</v>
      </c>
      <c r="D25" s="59">
        <v>3528</v>
      </c>
      <c r="E25" s="59">
        <v>5</v>
      </c>
      <c r="F25" s="60">
        <v>19</v>
      </c>
      <c r="G25" s="32"/>
    </row>
    <row r="26" spans="1:7" s="23" customFormat="1" ht="15.75" customHeight="1" hidden="1">
      <c r="A26" s="9" t="s">
        <v>256</v>
      </c>
      <c r="B26" s="58" t="s">
        <v>212</v>
      </c>
      <c r="C26" s="59">
        <v>10101</v>
      </c>
      <c r="D26" s="59">
        <v>3528</v>
      </c>
      <c r="E26" s="59">
        <v>5</v>
      </c>
      <c r="F26" s="60">
        <v>19</v>
      </c>
      <c r="G26" s="32"/>
    </row>
    <row r="27" spans="1:7" s="23" customFormat="1" ht="15.75" customHeight="1" hidden="1">
      <c r="A27" s="9" t="s">
        <v>261</v>
      </c>
      <c r="B27" s="58" t="s">
        <v>212</v>
      </c>
      <c r="C27" s="59">
        <v>10101</v>
      </c>
      <c r="D27" s="59">
        <v>3528</v>
      </c>
      <c r="E27" s="59">
        <v>5</v>
      </c>
      <c r="F27" s="60">
        <v>19</v>
      </c>
      <c r="G27" s="32"/>
    </row>
    <row r="28" spans="1:7" s="23" customFormat="1" ht="15.75" customHeight="1">
      <c r="A28" s="9" t="s">
        <v>262</v>
      </c>
      <c r="B28" s="58" t="s">
        <v>212</v>
      </c>
      <c r="C28" s="59">
        <v>10101</v>
      </c>
      <c r="D28" s="59">
        <v>3528</v>
      </c>
      <c r="E28" s="59">
        <v>5</v>
      </c>
      <c r="F28" s="60">
        <v>19</v>
      </c>
      <c r="G28" s="32"/>
    </row>
    <row r="29" spans="1:7" s="23" customFormat="1" ht="15.75" customHeight="1">
      <c r="A29" s="9" t="s">
        <v>280</v>
      </c>
      <c r="B29" s="58" t="s">
        <v>212</v>
      </c>
      <c r="C29" s="59">
        <v>10101</v>
      </c>
      <c r="D29" s="59">
        <v>3528</v>
      </c>
      <c r="E29" s="59">
        <v>5</v>
      </c>
      <c r="F29" s="60">
        <v>19</v>
      </c>
      <c r="G29" s="32"/>
    </row>
    <row r="30" spans="1:7" s="23" customFormat="1" ht="15.75" customHeight="1">
      <c r="A30" s="9" t="s">
        <v>291</v>
      </c>
      <c r="B30" s="58" t="s">
        <v>212</v>
      </c>
      <c r="C30" s="169">
        <v>10101</v>
      </c>
      <c r="D30" s="169">
        <v>3528</v>
      </c>
      <c r="E30" s="169">
        <v>5</v>
      </c>
      <c r="F30" s="83">
        <v>19</v>
      </c>
      <c r="G30" s="32"/>
    </row>
    <row r="31" spans="1:7" s="23" customFormat="1" ht="15.75" customHeight="1">
      <c r="A31" s="9" t="s">
        <v>292</v>
      </c>
      <c r="B31" s="58" t="s">
        <v>212</v>
      </c>
      <c r="C31" s="169">
        <v>10101</v>
      </c>
      <c r="D31" s="169">
        <v>3528</v>
      </c>
      <c r="E31" s="169">
        <v>5</v>
      </c>
      <c r="F31" s="83">
        <v>19</v>
      </c>
      <c r="G31" s="32"/>
    </row>
    <row r="32" spans="1:7" s="23" customFormat="1" ht="15.75" customHeight="1">
      <c r="A32" s="9" t="s">
        <v>295</v>
      </c>
      <c r="B32" s="58" t="s">
        <v>212</v>
      </c>
      <c r="C32" s="59">
        <f>C34</f>
        <v>10101</v>
      </c>
      <c r="D32" s="59">
        <f>D34</f>
        <v>3528</v>
      </c>
      <c r="E32" s="59">
        <f>E34</f>
        <v>5</v>
      </c>
      <c r="F32" s="60">
        <f>F34</f>
        <v>19</v>
      </c>
      <c r="G32" s="32"/>
    </row>
    <row r="33" spans="1:7" s="23" customFormat="1" ht="6.75" customHeight="1">
      <c r="A33" s="9"/>
      <c r="B33" s="79"/>
      <c r="C33" s="59"/>
      <c r="D33" s="59"/>
      <c r="E33" s="59"/>
      <c r="F33" s="60"/>
      <c r="G33" s="32"/>
    </row>
    <row r="34" spans="1:7" s="23" customFormat="1" ht="15" customHeight="1">
      <c r="A34" s="90" t="s">
        <v>140</v>
      </c>
      <c r="B34" s="79"/>
      <c r="C34" s="59">
        <f>SUM(C36)</f>
        <v>10101</v>
      </c>
      <c r="D34" s="59">
        <f>SUM(D36)</f>
        <v>3528</v>
      </c>
      <c r="E34" s="59">
        <f>SUM(E36)</f>
        <v>5</v>
      </c>
      <c r="F34" s="60">
        <f>SUM(F36)</f>
        <v>19</v>
      </c>
      <c r="G34" s="32"/>
    </row>
    <row r="35" spans="1:7" s="23" customFormat="1" ht="6.75" customHeight="1">
      <c r="A35" s="17"/>
      <c r="B35" s="115"/>
      <c r="C35" s="115"/>
      <c r="D35" s="115"/>
      <c r="E35" s="115"/>
      <c r="F35" s="116"/>
      <c r="G35" s="32"/>
    </row>
    <row r="36" spans="1:7" s="23" customFormat="1" ht="15" customHeight="1">
      <c r="A36" s="19" t="s">
        <v>52</v>
      </c>
      <c r="B36" s="43">
        <v>63.03</v>
      </c>
      <c r="C36" s="118">
        <v>10101</v>
      </c>
      <c r="D36" s="101">
        <v>3528</v>
      </c>
      <c r="E36" s="101">
        <v>5</v>
      </c>
      <c r="F36" s="119">
        <v>19</v>
      </c>
      <c r="G36" s="32"/>
    </row>
    <row r="37" spans="1:7" s="23" customFormat="1" ht="15" customHeight="1">
      <c r="A37" s="49"/>
      <c r="B37" s="32"/>
      <c r="C37" s="32"/>
      <c r="D37" s="14"/>
      <c r="E37" s="32"/>
      <c r="F37" s="14"/>
      <c r="G37" s="32"/>
    </row>
    <row r="38" ht="15" customHeight="1"/>
  </sheetData>
  <sheetProtection/>
  <printOptions horizontalCentered="1"/>
  <pageMargins left="0.7874015748031497" right="0.7874015748031497" top="0.7874015748031497" bottom="0.98425196850393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5" width="21.125" style="10" customWidth="1"/>
    <col min="6" max="6" width="21.125" style="55" customWidth="1"/>
    <col min="7" max="7" width="9.00390625" style="55" customWidth="1"/>
    <col min="8" max="16384" width="9.00390625" style="2" customWidth="1"/>
  </cols>
  <sheetData>
    <row r="1" spans="1:7" s="6" customFormat="1" ht="34.5" customHeight="1">
      <c r="A1" s="48" t="s">
        <v>268</v>
      </c>
      <c r="B1" s="61"/>
      <c r="C1" s="62"/>
      <c r="D1" s="63"/>
      <c r="E1" s="63"/>
      <c r="F1" s="62"/>
      <c r="G1" s="64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5" customHeight="1" hidden="1">
      <c r="A4" s="9" t="s">
        <v>135</v>
      </c>
      <c r="B4" s="69" t="s">
        <v>40</v>
      </c>
      <c r="C4" s="70">
        <v>74532</v>
      </c>
      <c r="D4" s="71">
        <v>39052</v>
      </c>
      <c r="E4" s="72">
        <v>0</v>
      </c>
      <c r="F4" s="73">
        <v>0</v>
      </c>
    </row>
    <row r="5" spans="1:6" ht="15" customHeight="1" hidden="1">
      <c r="A5" s="9" t="s">
        <v>136</v>
      </c>
      <c r="B5" s="69" t="s">
        <v>40</v>
      </c>
      <c r="C5" s="74">
        <v>75629</v>
      </c>
      <c r="D5" s="75">
        <v>39949</v>
      </c>
      <c r="E5" s="74">
        <v>0</v>
      </c>
      <c r="F5" s="75">
        <v>0</v>
      </c>
    </row>
    <row r="6" spans="1:6" ht="15" customHeight="1" hidden="1">
      <c r="A6" s="9" t="s">
        <v>137</v>
      </c>
      <c r="B6" s="69" t="s">
        <v>40</v>
      </c>
      <c r="C6" s="74">
        <v>78662</v>
      </c>
      <c r="D6" s="75">
        <v>44440</v>
      </c>
      <c r="E6" s="74">
        <v>0</v>
      </c>
      <c r="F6" s="75">
        <v>0</v>
      </c>
    </row>
    <row r="7" spans="1:6" ht="15" customHeight="1" hidden="1">
      <c r="A7" s="9" t="s">
        <v>138</v>
      </c>
      <c r="B7" s="69" t="s">
        <v>40</v>
      </c>
      <c r="C7" s="74">
        <v>84446</v>
      </c>
      <c r="D7" s="75">
        <v>49397</v>
      </c>
      <c r="E7" s="74">
        <v>0</v>
      </c>
      <c r="F7" s="75">
        <v>0</v>
      </c>
    </row>
    <row r="8" spans="1:6" ht="15" customHeight="1" hidden="1">
      <c r="A8" s="9" t="s">
        <v>121</v>
      </c>
      <c r="B8" s="69" t="s">
        <v>40</v>
      </c>
      <c r="C8" s="74">
        <v>99363</v>
      </c>
      <c r="D8" s="75">
        <v>52894</v>
      </c>
      <c r="E8" s="74">
        <v>0</v>
      </c>
      <c r="F8" s="75">
        <v>0</v>
      </c>
    </row>
    <row r="9" spans="1:6" ht="13.5" customHeight="1" hidden="1">
      <c r="A9" s="9" t="s">
        <v>122</v>
      </c>
      <c r="B9" s="69" t="s">
        <v>40</v>
      </c>
      <c r="C9" s="76">
        <v>100736</v>
      </c>
      <c r="D9" s="77">
        <v>56422</v>
      </c>
      <c r="E9" s="76">
        <v>31</v>
      </c>
      <c r="F9" s="77">
        <v>276</v>
      </c>
    </row>
    <row r="10" spans="1:6" ht="13.5" customHeight="1" hidden="1">
      <c r="A10" s="9" t="s">
        <v>123</v>
      </c>
      <c r="B10" s="69" t="s">
        <v>40</v>
      </c>
      <c r="C10" s="76">
        <v>104609</v>
      </c>
      <c r="D10" s="77">
        <v>58050</v>
      </c>
      <c r="E10" s="76">
        <v>31</v>
      </c>
      <c r="F10" s="77">
        <v>299</v>
      </c>
    </row>
    <row r="11" spans="1:6" ht="13.5" customHeight="1" hidden="1">
      <c r="A11" s="9" t="s">
        <v>102</v>
      </c>
      <c r="B11" s="69" t="s">
        <v>40</v>
      </c>
      <c r="C11" s="76">
        <v>102392</v>
      </c>
      <c r="D11" s="77">
        <v>58664</v>
      </c>
      <c r="E11" s="76">
        <v>31</v>
      </c>
      <c r="F11" s="77">
        <v>280</v>
      </c>
    </row>
    <row r="12" spans="1:6" ht="13.5" customHeight="1" hidden="1">
      <c r="A12" s="9" t="s">
        <v>201</v>
      </c>
      <c r="B12" s="69" t="s">
        <v>40</v>
      </c>
      <c r="C12" s="76">
        <v>102610</v>
      </c>
      <c r="D12" s="77">
        <v>58883</v>
      </c>
      <c r="E12" s="76">
        <v>32</v>
      </c>
      <c r="F12" s="77">
        <v>280</v>
      </c>
    </row>
    <row r="13" spans="1:7" s="23" customFormat="1" ht="13.5" customHeight="1" hidden="1">
      <c r="A13" s="9" t="s">
        <v>202</v>
      </c>
      <c r="B13" s="78" t="s">
        <v>212</v>
      </c>
      <c r="C13" s="36">
        <v>105493</v>
      </c>
      <c r="D13" s="37">
        <v>70033</v>
      </c>
      <c r="E13" s="36">
        <v>61</v>
      </c>
      <c r="F13" s="37">
        <v>294</v>
      </c>
      <c r="G13" s="32"/>
    </row>
    <row r="14" spans="1:7" s="23" customFormat="1" ht="13.5" customHeight="1" hidden="1">
      <c r="A14" s="9" t="s">
        <v>203</v>
      </c>
      <c r="B14" s="78" t="s">
        <v>212</v>
      </c>
      <c r="C14" s="36">
        <v>115484</v>
      </c>
      <c r="D14" s="37">
        <v>73919</v>
      </c>
      <c r="E14" s="36">
        <v>257</v>
      </c>
      <c r="F14" s="37">
        <v>298</v>
      </c>
      <c r="G14" s="32"/>
    </row>
    <row r="15" spans="1:7" s="23" customFormat="1" ht="13.5" customHeight="1" hidden="1">
      <c r="A15" s="9" t="s">
        <v>206</v>
      </c>
      <c r="B15" s="78" t="s">
        <v>212</v>
      </c>
      <c r="C15" s="36">
        <v>116400</v>
      </c>
      <c r="D15" s="36">
        <v>76696</v>
      </c>
      <c r="E15" s="36">
        <v>257</v>
      </c>
      <c r="F15" s="37">
        <v>299</v>
      </c>
      <c r="G15" s="32"/>
    </row>
    <row r="16" spans="1:6" ht="13.5" customHeight="1" hidden="1">
      <c r="A16" s="9" t="s">
        <v>209</v>
      </c>
      <c r="B16" s="78" t="s">
        <v>212</v>
      </c>
      <c r="C16" s="36">
        <v>117290</v>
      </c>
      <c r="D16" s="36">
        <v>88220</v>
      </c>
      <c r="E16" s="36">
        <v>257</v>
      </c>
      <c r="F16" s="37">
        <v>299</v>
      </c>
    </row>
    <row r="17" spans="1:6" ht="13.5" customHeight="1" hidden="1">
      <c r="A17" s="9" t="s">
        <v>211</v>
      </c>
      <c r="B17" s="78" t="s">
        <v>212</v>
      </c>
      <c r="C17" s="36">
        <v>117290</v>
      </c>
      <c r="D17" s="36">
        <v>94615</v>
      </c>
      <c r="E17" s="36">
        <v>257</v>
      </c>
      <c r="F17" s="37">
        <v>299</v>
      </c>
    </row>
    <row r="18" spans="1:6" ht="13.5" customHeight="1" hidden="1">
      <c r="A18" s="9" t="s">
        <v>213</v>
      </c>
      <c r="B18" s="78" t="s">
        <v>212</v>
      </c>
      <c r="C18" s="36">
        <v>117290</v>
      </c>
      <c r="D18" s="36">
        <v>97932</v>
      </c>
      <c r="E18" s="36">
        <v>258</v>
      </c>
      <c r="F18" s="37">
        <v>501</v>
      </c>
    </row>
    <row r="19" spans="1:7" s="23" customFormat="1" ht="13.5" customHeight="1" hidden="1">
      <c r="A19" s="9" t="s">
        <v>217</v>
      </c>
      <c r="B19" s="78" t="s">
        <v>212</v>
      </c>
      <c r="C19" s="36">
        <v>117290</v>
      </c>
      <c r="D19" s="36">
        <v>102163</v>
      </c>
      <c r="E19" s="36">
        <v>260</v>
      </c>
      <c r="F19" s="37">
        <v>507</v>
      </c>
      <c r="G19" s="32"/>
    </row>
    <row r="20" spans="1:7" s="23" customFormat="1" ht="13.5" customHeight="1" hidden="1">
      <c r="A20" s="9" t="s">
        <v>223</v>
      </c>
      <c r="B20" s="78" t="s">
        <v>212</v>
      </c>
      <c r="C20" s="36">
        <v>117854</v>
      </c>
      <c r="D20" s="36">
        <v>107440</v>
      </c>
      <c r="E20" s="36">
        <v>260</v>
      </c>
      <c r="F20" s="37">
        <v>507</v>
      </c>
      <c r="G20" s="32"/>
    </row>
    <row r="21" spans="1:7" s="23" customFormat="1" ht="15.75" customHeight="1" hidden="1">
      <c r="A21" s="9" t="s">
        <v>240</v>
      </c>
      <c r="B21" s="58" t="s">
        <v>212</v>
      </c>
      <c r="C21" s="59">
        <v>105008</v>
      </c>
      <c r="D21" s="59">
        <v>161420</v>
      </c>
      <c r="E21" s="59">
        <v>37</v>
      </c>
      <c r="F21" s="60">
        <v>391</v>
      </c>
      <c r="G21" s="32"/>
    </row>
    <row r="22" spans="1:7" s="23" customFormat="1" ht="15.75" customHeight="1" hidden="1">
      <c r="A22" s="9" t="s">
        <v>241</v>
      </c>
      <c r="B22" s="58" t="s">
        <v>212</v>
      </c>
      <c r="C22" s="59">
        <v>105053</v>
      </c>
      <c r="D22" s="59">
        <v>163164</v>
      </c>
      <c r="E22" s="59">
        <v>37</v>
      </c>
      <c r="F22" s="60">
        <v>391</v>
      </c>
      <c r="G22" s="32"/>
    </row>
    <row r="23" spans="1:7" s="23" customFormat="1" ht="15.75" customHeight="1" hidden="1">
      <c r="A23" s="9" t="s">
        <v>242</v>
      </c>
      <c r="B23" s="58" t="s">
        <v>212</v>
      </c>
      <c r="C23" s="59">
        <v>105053</v>
      </c>
      <c r="D23" s="59">
        <v>166846</v>
      </c>
      <c r="E23" s="59">
        <v>37</v>
      </c>
      <c r="F23" s="60">
        <v>391</v>
      </c>
      <c r="G23" s="32"/>
    </row>
    <row r="24" spans="1:7" s="23" customFormat="1" ht="14.25" customHeight="1" hidden="1">
      <c r="A24" s="9" t="s">
        <v>243</v>
      </c>
      <c r="B24" s="58" t="s">
        <v>212</v>
      </c>
      <c r="C24" s="59">
        <v>105670</v>
      </c>
      <c r="D24" s="59">
        <v>167106</v>
      </c>
      <c r="E24" s="59">
        <v>37</v>
      </c>
      <c r="F24" s="60">
        <v>393</v>
      </c>
      <c r="G24" s="32"/>
    </row>
    <row r="25" spans="1:6" s="32" customFormat="1" ht="14.25" customHeight="1" hidden="1">
      <c r="A25" s="9" t="s">
        <v>244</v>
      </c>
      <c r="B25" s="58" t="s">
        <v>212</v>
      </c>
      <c r="C25" s="59">
        <v>106215</v>
      </c>
      <c r="D25" s="59">
        <v>169757</v>
      </c>
      <c r="E25" s="59">
        <v>37</v>
      </c>
      <c r="F25" s="60">
        <v>393</v>
      </c>
    </row>
    <row r="26" spans="1:6" s="32" customFormat="1" ht="14.25" customHeight="1" hidden="1">
      <c r="A26" s="9" t="s">
        <v>256</v>
      </c>
      <c r="B26" s="58" t="s">
        <v>212</v>
      </c>
      <c r="C26" s="59">
        <v>106484</v>
      </c>
      <c r="D26" s="59">
        <v>172037</v>
      </c>
      <c r="E26" s="59">
        <v>37</v>
      </c>
      <c r="F26" s="60">
        <v>393</v>
      </c>
    </row>
    <row r="27" spans="1:6" s="32" customFormat="1" ht="14.25" customHeight="1" hidden="1">
      <c r="A27" s="9" t="s">
        <v>261</v>
      </c>
      <c r="B27" s="58" t="s">
        <v>212</v>
      </c>
      <c r="C27" s="59">
        <v>107570</v>
      </c>
      <c r="D27" s="59">
        <v>173175</v>
      </c>
      <c r="E27" s="59">
        <v>37</v>
      </c>
      <c r="F27" s="60">
        <v>393</v>
      </c>
    </row>
    <row r="28" spans="1:6" s="32" customFormat="1" ht="14.25" customHeight="1">
      <c r="A28" s="9" t="s">
        <v>262</v>
      </c>
      <c r="B28" s="58" t="s">
        <v>212</v>
      </c>
      <c r="C28" s="59">
        <v>107649</v>
      </c>
      <c r="D28" s="59">
        <v>183392</v>
      </c>
      <c r="E28" s="59">
        <v>37</v>
      </c>
      <c r="F28" s="60">
        <v>426</v>
      </c>
    </row>
    <row r="29" spans="1:6" s="32" customFormat="1" ht="14.25" customHeight="1">
      <c r="A29" s="9" t="s">
        <v>280</v>
      </c>
      <c r="B29" s="58" t="s">
        <v>212</v>
      </c>
      <c r="C29" s="59">
        <v>107649</v>
      </c>
      <c r="D29" s="59">
        <v>185745</v>
      </c>
      <c r="E29" s="59">
        <v>37</v>
      </c>
      <c r="F29" s="60">
        <v>424</v>
      </c>
    </row>
    <row r="30" spans="1:6" s="32" customFormat="1" ht="14.25" customHeight="1">
      <c r="A30" s="9" t="s">
        <v>291</v>
      </c>
      <c r="B30" s="58" t="s">
        <v>212</v>
      </c>
      <c r="C30" s="59">
        <v>108449</v>
      </c>
      <c r="D30" s="59">
        <v>186790</v>
      </c>
      <c r="E30" s="59">
        <v>37</v>
      </c>
      <c r="F30" s="60">
        <v>426</v>
      </c>
    </row>
    <row r="31" spans="1:6" s="32" customFormat="1" ht="14.25" customHeight="1">
      <c r="A31" s="9" t="s">
        <v>292</v>
      </c>
      <c r="B31" s="58" t="s">
        <v>212</v>
      </c>
      <c r="C31" s="59">
        <v>108449</v>
      </c>
      <c r="D31" s="59">
        <v>186990</v>
      </c>
      <c r="E31" s="59">
        <v>37</v>
      </c>
      <c r="F31" s="60">
        <v>431</v>
      </c>
    </row>
    <row r="32" spans="1:7" s="23" customFormat="1" ht="14.25" customHeight="1">
      <c r="A32" s="9" t="s">
        <v>295</v>
      </c>
      <c r="B32" s="58" t="s">
        <v>212</v>
      </c>
      <c r="C32" s="59">
        <f>C34+C56</f>
        <v>109094</v>
      </c>
      <c r="D32" s="59">
        <f>D34+D56</f>
        <v>186990</v>
      </c>
      <c r="E32" s="59">
        <f>E34+E56</f>
        <v>37</v>
      </c>
      <c r="F32" s="60">
        <f>F34+F56</f>
        <v>431</v>
      </c>
      <c r="G32" s="32"/>
    </row>
    <row r="33" spans="1:7" s="23" customFormat="1" ht="3" customHeight="1">
      <c r="A33" s="9"/>
      <c r="B33" s="79"/>
      <c r="C33" s="80"/>
      <c r="D33" s="80"/>
      <c r="E33" s="80"/>
      <c r="F33" s="60"/>
      <c r="G33" s="32"/>
    </row>
    <row r="34" spans="1:6" ht="13.5" customHeight="1">
      <c r="A34" s="26" t="s">
        <v>232</v>
      </c>
      <c r="B34" s="81"/>
      <c r="C34" s="82">
        <f>SUM(C36:C54)</f>
        <v>0</v>
      </c>
      <c r="D34" s="82">
        <f>SUM(D36:D54)</f>
        <v>114848</v>
      </c>
      <c r="E34" s="82">
        <f>SUM(E36:E54)</f>
        <v>5</v>
      </c>
      <c r="F34" s="83">
        <f>SUM(F36:F54)</f>
        <v>167</v>
      </c>
    </row>
    <row r="35" spans="1:6" ht="3" customHeight="1">
      <c r="A35" s="11"/>
      <c r="B35" s="81"/>
      <c r="C35" s="42"/>
      <c r="D35" s="42"/>
      <c r="E35" s="84"/>
      <c r="F35" s="85"/>
    </row>
    <row r="36" spans="1:7" s="23" customFormat="1" ht="15" customHeight="1">
      <c r="A36" s="15" t="s">
        <v>30</v>
      </c>
      <c r="B36" s="50">
        <v>26.81</v>
      </c>
      <c r="C36" s="44">
        <v>0</v>
      </c>
      <c r="D36" s="44">
        <v>9820</v>
      </c>
      <c r="E36" s="44">
        <v>3</v>
      </c>
      <c r="F36" s="45">
        <v>20</v>
      </c>
      <c r="G36" s="32"/>
    </row>
    <row r="37" spans="1:7" s="23" customFormat="1" ht="15" customHeight="1">
      <c r="A37" s="18" t="s">
        <v>105</v>
      </c>
      <c r="B37" s="50">
        <v>9.9</v>
      </c>
      <c r="C37" s="87">
        <v>0</v>
      </c>
      <c r="D37" s="87">
        <v>1583</v>
      </c>
      <c r="E37" s="87">
        <v>0</v>
      </c>
      <c r="F37" s="38">
        <v>1</v>
      </c>
      <c r="G37" s="32"/>
    </row>
    <row r="38" spans="1:7" s="23" customFormat="1" ht="15" customHeight="1">
      <c r="A38" s="15" t="s">
        <v>106</v>
      </c>
      <c r="B38" s="50">
        <v>22.5</v>
      </c>
      <c r="C38" s="44">
        <v>0</v>
      </c>
      <c r="D38" s="44">
        <v>7239</v>
      </c>
      <c r="E38" s="44">
        <v>0</v>
      </c>
      <c r="F38" s="45">
        <v>9</v>
      </c>
      <c r="G38" s="32"/>
    </row>
    <row r="39" spans="1:7" s="23" customFormat="1" ht="15" customHeight="1">
      <c r="A39" s="15" t="s">
        <v>32</v>
      </c>
      <c r="B39" s="50">
        <v>6.2</v>
      </c>
      <c r="C39" s="44">
        <v>0</v>
      </c>
      <c r="D39" s="44">
        <v>5477</v>
      </c>
      <c r="E39" s="44">
        <v>2</v>
      </c>
      <c r="F39" s="45">
        <v>5</v>
      </c>
      <c r="G39" s="32"/>
    </row>
    <row r="40" spans="1:7" s="23" customFormat="1" ht="15" customHeight="1">
      <c r="A40" s="15" t="s">
        <v>33</v>
      </c>
      <c r="B40" s="50">
        <v>8.7</v>
      </c>
      <c r="C40" s="44">
        <v>0</v>
      </c>
      <c r="D40" s="44">
        <v>4068</v>
      </c>
      <c r="E40" s="44">
        <v>0</v>
      </c>
      <c r="F40" s="45">
        <v>3</v>
      </c>
      <c r="G40" s="32"/>
    </row>
    <row r="41" spans="1:7" s="23" customFormat="1" ht="15" customHeight="1">
      <c r="A41" s="15" t="s">
        <v>124</v>
      </c>
      <c r="B41" s="50">
        <v>12.1</v>
      </c>
      <c r="C41" s="44">
        <v>0</v>
      </c>
      <c r="D41" s="44">
        <v>5470</v>
      </c>
      <c r="E41" s="44">
        <v>0</v>
      </c>
      <c r="F41" s="45">
        <v>3</v>
      </c>
      <c r="G41" s="32"/>
    </row>
    <row r="42" spans="1:7" s="23" customFormat="1" ht="15" customHeight="1">
      <c r="A42" s="15" t="s">
        <v>34</v>
      </c>
      <c r="B42" s="50">
        <v>9.35</v>
      </c>
      <c r="C42" s="44">
        <v>0</v>
      </c>
      <c r="D42" s="44">
        <v>4828</v>
      </c>
      <c r="E42" s="44">
        <v>0</v>
      </c>
      <c r="F42" s="45">
        <v>11</v>
      </c>
      <c r="G42" s="32"/>
    </row>
    <row r="43" spans="1:7" s="23" customFormat="1" ht="15" customHeight="1">
      <c r="A43" s="15" t="s">
        <v>35</v>
      </c>
      <c r="B43" s="50">
        <v>24.2</v>
      </c>
      <c r="C43" s="44">
        <v>0</v>
      </c>
      <c r="D43" s="44">
        <v>2650</v>
      </c>
      <c r="E43" s="44">
        <v>0</v>
      </c>
      <c r="F43" s="45">
        <v>4</v>
      </c>
      <c r="G43" s="32"/>
    </row>
    <row r="44" spans="1:7" s="23" customFormat="1" ht="15" customHeight="1">
      <c r="A44" s="15" t="s">
        <v>125</v>
      </c>
      <c r="B44" s="50">
        <v>4</v>
      </c>
      <c r="C44" s="44">
        <v>0</v>
      </c>
      <c r="D44" s="44">
        <v>2539</v>
      </c>
      <c r="E44" s="44">
        <v>0</v>
      </c>
      <c r="F44" s="45">
        <v>4</v>
      </c>
      <c r="G44" s="32"/>
    </row>
    <row r="45" spans="1:7" s="23" customFormat="1" ht="15" customHeight="1">
      <c r="A45" s="15" t="s">
        <v>127</v>
      </c>
      <c r="B45" s="50">
        <v>4</v>
      </c>
      <c r="C45" s="44">
        <v>0</v>
      </c>
      <c r="D45" s="44">
        <v>2072</v>
      </c>
      <c r="E45" s="44">
        <v>0</v>
      </c>
      <c r="F45" s="45">
        <v>7</v>
      </c>
      <c r="G45" s="32"/>
    </row>
    <row r="46" spans="1:7" s="23" customFormat="1" ht="15" customHeight="1">
      <c r="A46" s="15" t="s">
        <v>126</v>
      </c>
      <c r="B46" s="50">
        <v>5</v>
      </c>
      <c r="C46" s="44">
        <v>0</v>
      </c>
      <c r="D46" s="44">
        <v>3503</v>
      </c>
      <c r="E46" s="44">
        <v>0</v>
      </c>
      <c r="F46" s="45">
        <v>20</v>
      </c>
      <c r="G46" s="32"/>
    </row>
    <row r="47" spans="1:7" s="23" customFormat="1" ht="15" customHeight="1">
      <c r="A47" s="15" t="s">
        <v>289</v>
      </c>
      <c r="B47" s="50">
        <v>11</v>
      </c>
      <c r="C47" s="44">
        <v>0</v>
      </c>
      <c r="D47" s="44">
        <v>14198</v>
      </c>
      <c r="E47" s="44">
        <v>0</v>
      </c>
      <c r="F47" s="45">
        <v>41</v>
      </c>
      <c r="G47" s="32"/>
    </row>
    <row r="48" spans="1:7" s="23" customFormat="1" ht="15" customHeight="1">
      <c r="A48" s="15" t="s">
        <v>36</v>
      </c>
      <c r="B48" s="50">
        <v>14.5</v>
      </c>
      <c r="C48" s="44">
        <v>0</v>
      </c>
      <c r="D48" s="44">
        <v>6466</v>
      </c>
      <c r="E48" s="44">
        <v>0</v>
      </c>
      <c r="F48" s="45">
        <v>4</v>
      </c>
      <c r="G48" s="32"/>
    </row>
    <row r="49" spans="1:7" s="23" customFormat="1" ht="15" customHeight="1">
      <c r="A49" s="15" t="s">
        <v>128</v>
      </c>
      <c r="B49" s="50">
        <v>5.5</v>
      </c>
      <c r="C49" s="44">
        <v>0</v>
      </c>
      <c r="D49" s="44">
        <v>1261</v>
      </c>
      <c r="E49" s="44">
        <v>0</v>
      </c>
      <c r="F49" s="45">
        <v>3</v>
      </c>
      <c r="G49" s="32"/>
    </row>
    <row r="50" spans="1:7" s="23" customFormat="1" ht="15" customHeight="1">
      <c r="A50" s="15" t="s">
        <v>129</v>
      </c>
      <c r="B50" s="50">
        <v>6</v>
      </c>
      <c r="C50" s="44">
        <v>0</v>
      </c>
      <c r="D50" s="44">
        <v>3661</v>
      </c>
      <c r="E50" s="44">
        <v>0</v>
      </c>
      <c r="F50" s="45">
        <v>9</v>
      </c>
      <c r="G50" s="32"/>
    </row>
    <row r="51" spans="1:7" s="23" customFormat="1" ht="15" customHeight="1">
      <c r="A51" s="15" t="s">
        <v>257</v>
      </c>
      <c r="B51" s="50">
        <v>11.71</v>
      </c>
      <c r="C51" s="44">
        <v>0</v>
      </c>
      <c r="D51" s="44">
        <v>8407</v>
      </c>
      <c r="E51" s="44">
        <v>0</v>
      </c>
      <c r="F51" s="45">
        <v>0</v>
      </c>
      <c r="G51" s="32"/>
    </row>
    <row r="52" spans="1:7" s="23" customFormat="1" ht="15" customHeight="1">
      <c r="A52" s="15" t="s">
        <v>37</v>
      </c>
      <c r="B52" s="50">
        <v>5.68</v>
      </c>
      <c r="C52" s="44">
        <v>0</v>
      </c>
      <c r="D52" s="44">
        <v>4573</v>
      </c>
      <c r="E52" s="44">
        <v>0</v>
      </c>
      <c r="F52" s="45">
        <v>5</v>
      </c>
      <c r="G52" s="32"/>
    </row>
    <row r="53" spans="1:7" s="23" customFormat="1" ht="15" customHeight="1">
      <c r="A53" s="15" t="s">
        <v>38</v>
      </c>
      <c r="B53" s="50">
        <v>8.32</v>
      </c>
      <c r="C53" s="87">
        <v>0</v>
      </c>
      <c r="D53" s="44">
        <v>10181</v>
      </c>
      <c r="E53" s="44">
        <v>0</v>
      </c>
      <c r="F53" s="45">
        <v>9</v>
      </c>
      <c r="G53" s="32"/>
    </row>
    <row r="54" spans="1:7" s="23" customFormat="1" ht="15" customHeight="1">
      <c r="A54" s="15" t="s">
        <v>225</v>
      </c>
      <c r="B54" s="50">
        <v>16</v>
      </c>
      <c r="C54" s="87">
        <v>0</v>
      </c>
      <c r="D54" s="44">
        <v>16852</v>
      </c>
      <c r="E54" s="44">
        <v>0</v>
      </c>
      <c r="F54" s="45">
        <v>9</v>
      </c>
      <c r="G54" s="32"/>
    </row>
    <row r="55" spans="1:7" s="4" customFormat="1" ht="3" customHeight="1">
      <c r="A55" s="13"/>
      <c r="B55" s="88"/>
      <c r="C55" s="88"/>
      <c r="D55" s="88"/>
      <c r="E55" s="88"/>
      <c r="F55" s="89"/>
      <c r="G55" s="10"/>
    </row>
    <row r="56" spans="1:7" s="24" customFormat="1" ht="15" customHeight="1">
      <c r="A56" s="90" t="s">
        <v>139</v>
      </c>
      <c r="B56" s="91"/>
      <c r="C56" s="92">
        <f>SUM(C58:C59)</f>
        <v>109094</v>
      </c>
      <c r="D56" s="92">
        <f>SUM(D58:D59)</f>
        <v>72142</v>
      </c>
      <c r="E56" s="92">
        <f>SUM(E58:E59)</f>
        <v>32</v>
      </c>
      <c r="F56" s="93">
        <f>SUM(F58:F59)</f>
        <v>264</v>
      </c>
      <c r="G56" s="14"/>
    </row>
    <row r="57" spans="1:7" s="24" customFormat="1" ht="3" customHeight="1">
      <c r="A57" s="94"/>
      <c r="B57" s="91"/>
      <c r="C57" s="95"/>
      <c r="D57" s="95"/>
      <c r="E57" s="95"/>
      <c r="F57" s="96"/>
      <c r="G57" s="14"/>
    </row>
    <row r="58" spans="1:7" s="23" customFormat="1" ht="15" customHeight="1">
      <c r="A58" s="15" t="s">
        <v>29</v>
      </c>
      <c r="B58" s="97">
        <v>158.7</v>
      </c>
      <c r="C58" s="98">
        <v>101732</v>
      </c>
      <c r="D58" s="98">
        <v>70047</v>
      </c>
      <c r="E58" s="98">
        <v>32</v>
      </c>
      <c r="F58" s="99">
        <v>259</v>
      </c>
      <c r="G58" s="32"/>
    </row>
    <row r="59" spans="1:7" s="23" customFormat="1" ht="15" customHeight="1">
      <c r="A59" s="16" t="s">
        <v>31</v>
      </c>
      <c r="B59" s="100">
        <v>13.75</v>
      </c>
      <c r="C59" s="101">
        <v>7362</v>
      </c>
      <c r="D59" s="101">
        <v>2095</v>
      </c>
      <c r="E59" s="101">
        <v>0</v>
      </c>
      <c r="F59" s="102">
        <v>5</v>
      </c>
      <c r="G59" s="32"/>
    </row>
    <row r="60" spans="1:6" ht="14.25" customHeight="1">
      <c r="A60" s="49" t="s">
        <v>282</v>
      </c>
      <c r="B60" s="103"/>
      <c r="C60" s="104"/>
      <c r="D60" s="104"/>
      <c r="E60" s="105"/>
      <c r="F60" s="105"/>
    </row>
    <row r="61" spans="1:9" s="230" customFormat="1" ht="13.5" customHeight="1" hidden="1">
      <c r="A61" s="228" t="s">
        <v>269</v>
      </c>
      <c r="B61" s="229"/>
      <c r="C61" s="229"/>
      <c r="D61" s="229"/>
      <c r="E61" s="229"/>
      <c r="F61" s="229"/>
      <c r="G61" s="229"/>
      <c r="H61" s="229"/>
      <c r="I61" s="229"/>
    </row>
    <row r="62" spans="1:7" s="23" customFormat="1" ht="13.5" customHeight="1">
      <c r="A62" s="15"/>
      <c r="B62" s="106"/>
      <c r="C62" s="29"/>
      <c r="D62" s="29"/>
      <c r="E62" s="29"/>
      <c r="F62" s="29"/>
      <c r="G62" s="32"/>
    </row>
    <row r="63" spans="2:6" ht="16.5">
      <c r="B63" s="10"/>
      <c r="C63" s="10"/>
      <c r="F63" s="10"/>
    </row>
  </sheetData>
  <sheetProtection/>
  <printOptions horizontalCentered="1"/>
  <pageMargins left="0.7874015748031497" right="0.7874015748031497" top="0.5118110236220472" bottom="0.5118110236220472" header="0.3937007874015748" footer="0.3937007874015748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5" width="21.125" style="55" customWidth="1"/>
    <col min="6" max="6" width="21.125" style="10" customWidth="1"/>
    <col min="7" max="7" width="9.00390625" style="55" customWidth="1"/>
    <col min="8" max="16384" width="9.00390625" style="2" customWidth="1"/>
  </cols>
  <sheetData>
    <row r="1" spans="1:6" ht="57.75" customHeight="1">
      <c r="A1" s="48" t="s">
        <v>278</v>
      </c>
      <c r="B1" s="107"/>
      <c r="C1" s="108"/>
      <c r="D1" s="109"/>
      <c r="E1" s="110"/>
      <c r="F1" s="111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2.75" customHeight="1" hidden="1">
      <c r="A4" s="9" t="s">
        <v>135</v>
      </c>
      <c r="B4" s="69" t="s">
        <v>40</v>
      </c>
      <c r="C4" s="70">
        <v>180</v>
      </c>
      <c r="D4" s="71">
        <v>2014</v>
      </c>
      <c r="E4" s="70">
        <v>0</v>
      </c>
      <c r="F4" s="71">
        <v>0</v>
      </c>
    </row>
    <row r="5" spans="1:6" ht="12.75" customHeight="1" hidden="1">
      <c r="A5" s="9" t="s">
        <v>136</v>
      </c>
      <c r="B5" s="69" t="s">
        <v>40</v>
      </c>
      <c r="C5" s="74">
        <v>1048</v>
      </c>
      <c r="D5" s="75">
        <v>2179</v>
      </c>
      <c r="E5" s="74">
        <v>0</v>
      </c>
      <c r="F5" s="75">
        <v>0</v>
      </c>
    </row>
    <row r="6" spans="1:6" ht="12.75" customHeight="1" hidden="1">
      <c r="A6" s="9" t="s">
        <v>137</v>
      </c>
      <c r="B6" s="69" t="s">
        <v>40</v>
      </c>
      <c r="C6" s="74">
        <v>1048</v>
      </c>
      <c r="D6" s="75">
        <v>2179</v>
      </c>
      <c r="E6" s="74">
        <v>0</v>
      </c>
      <c r="F6" s="75">
        <v>0</v>
      </c>
    </row>
    <row r="7" spans="1:6" ht="17.25" customHeight="1" hidden="1">
      <c r="A7" s="9" t="s">
        <v>138</v>
      </c>
      <c r="B7" s="69" t="s">
        <v>40</v>
      </c>
      <c r="C7" s="74">
        <v>1048</v>
      </c>
      <c r="D7" s="75">
        <v>2179</v>
      </c>
      <c r="E7" s="74">
        <v>0</v>
      </c>
      <c r="F7" s="75">
        <v>0</v>
      </c>
    </row>
    <row r="8" spans="1:6" ht="17.25" customHeight="1" hidden="1">
      <c r="A8" s="9" t="s">
        <v>121</v>
      </c>
      <c r="B8" s="69" t="s">
        <v>40</v>
      </c>
      <c r="C8" s="74">
        <v>1048</v>
      </c>
      <c r="D8" s="75">
        <v>2179</v>
      </c>
      <c r="E8" s="74">
        <v>0</v>
      </c>
      <c r="F8" s="75">
        <v>0</v>
      </c>
    </row>
    <row r="9" spans="1:6" ht="17.25" customHeight="1" hidden="1">
      <c r="A9" s="9" t="s">
        <v>122</v>
      </c>
      <c r="B9" s="69" t="s">
        <v>40</v>
      </c>
      <c r="C9" s="76">
        <v>1175</v>
      </c>
      <c r="D9" s="77">
        <v>0</v>
      </c>
      <c r="E9" s="77">
        <v>0</v>
      </c>
      <c r="F9" s="77">
        <v>25</v>
      </c>
    </row>
    <row r="10" spans="1:6" ht="17.25" customHeight="1" hidden="1">
      <c r="A10" s="9" t="s">
        <v>123</v>
      </c>
      <c r="B10" s="69" t="s">
        <v>40</v>
      </c>
      <c r="C10" s="76">
        <v>0</v>
      </c>
      <c r="D10" s="77">
        <v>0</v>
      </c>
      <c r="E10" s="77">
        <v>0</v>
      </c>
      <c r="F10" s="77">
        <v>0</v>
      </c>
    </row>
    <row r="11" spans="1:6" ht="17.25" customHeight="1" hidden="1">
      <c r="A11" s="9" t="s">
        <v>102</v>
      </c>
      <c r="B11" s="69" t="s">
        <v>40</v>
      </c>
      <c r="C11" s="76">
        <v>2564</v>
      </c>
      <c r="D11" s="77">
        <v>0</v>
      </c>
      <c r="E11" s="77">
        <v>1</v>
      </c>
      <c r="F11" s="77">
        <v>10</v>
      </c>
    </row>
    <row r="12" spans="1:6" ht="17.25" customHeight="1" hidden="1">
      <c r="A12" s="9" t="s">
        <v>201</v>
      </c>
      <c r="B12" s="69" t="s">
        <v>40</v>
      </c>
      <c r="C12" s="76">
        <v>2564</v>
      </c>
      <c r="D12" s="77">
        <v>2400</v>
      </c>
      <c r="E12" s="77">
        <v>1</v>
      </c>
      <c r="F12" s="77">
        <v>12</v>
      </c>
    </row>
    <row r="13" spans="1:6" ht="15" customHeight="1" hidden="1">
      <c r="A13" s="9" t="s">
        <v>202</v>
      </c>
      <c r="B13" s="78" t="s">
        <v>212</v>
      </c>
      <c r="C13" s="76">
        <v>5775</v>
      </c>
      <c r="D13" s="77">
        <v>2400</v>
      </c>
      <c r="E13" s="77">
        <v>7</v>
      </c>
      <c r="F13" s="77">
        <v>13</v>
      </c>
    </row>
    <row r="14" spans="1:6" ht="15" customHeight="1" hidden="1">
      <c r="A14" s="9" t="s">
        <v>203</v>
      </c>
      <c r="B14" s="78" t="s">
        <v>212</v>
      </c>
      <c r="C14" s="76">
        <v>7479</v>
      </c>
      <c r="D14" s="77">
        <v>2400</v>
      </c>
      <c r="E14" s="77">
        <v>10</v>
      </c>
      <c r="F14" s="77">
        <v>13</v>
      </c>
    </row>
    <row r="15" spans="1:6" ht="14.25" customHeight="1" hidden="1">
      <c r="A15" s="9" t="s">
        <v>206</v>
      </c>
      <c r="B15" s="78" t="s">
        <v>212</v>
      </c>
      <c r="C15" s="76">
        <v>8299</v>
      </c>
      <c r="D15" s="76">
        <f>SUM(D34)</f>
        <v>2825</v>
      </c>
      <c r="E15" s="76">
        <v>10</v>
      </c>
      <c r="F15" s="77">
        <v>14</v>
      </c>
    </row>
    <row r="16" spans="1:6" ht="14.25" customHeight="1" hidden="1">
      <c r="A16" s="9" t="s">
        <v>209</v>
      </c>
      <c r="B16" s="78" t="s">
        <v>212</v>
      </c>
      <c r="C16" s="76">
        <v>8779</v>
      </c>
      <c r="D16" s="77">
        <v>2400</v>
      </c>
      <c r="E16" s="76">
        <v>11</v>
      </c>
      <c r="F16" s="77">
        <v>14</v>
      </c>
    </row>
    <row r="17" spans="1:6" ht="14.25" customHeight="1" hidden="1">
      <c r="A17" s="9" t="s">
        <v>211</v>
      </c>
      <c r="B17" s="78" t="s">
        <v>212</v>
      </c>
      <c r="C17" s="76">
        <v>8779</v>
      </c>
      <c r="D17" s="77">
        <v>2400</v>
      </c>
      <c r="E17" s="76">
        <v>11</v>
      </c>
      <c r="F17" s="77">
        <v>14</v>
      </c>
    </row>
    <row r="18" spans="1:6" ht="14.25" customHeight="1" hidden="1">
      <c r="A18" s="9" t="s">
        <v>213</v>
      </c>
      <c r="B18" s="78" t="s">
        <v>212</v>
      </c>
      <c r="C18" s="76">
        <v>9289</v>
      </c>
      <c r="D18" s="77">
        <v>2400</v>
      </c>
      <c r="E18" s="76">
        <v>13</v>
      </c>
      <c r="F18" s="77">
        <v>14</v>
      </c>
    </row>
    <row r="19" spans="1:6" ht="14.25" customHeight="1" hidden="1">
      <c r="A19" s="9" t="s">
        <v>217</v>
      </c>
      <c r="B19" s="78" t="s">
        <v>212</v>
      </c>
      <c r="C19" s="76">
        <v>9909</v>
      </c>
      <c r="D19" s="76">
        <v>2400</v>
      </c>
      <c r="E19" s="76">
        <v>13</v>
      </c>
      <c r="F19" s="77">
        <v>15</v>
      </c>
    </row>
    <row r="20" spans="1:6" ht="14.25" customHeight="1" hidden="1">
      <c r="A20" s="9" t="s">
        <v>223</v>
      </c>
      <c r="B20" s="78" t="s">
        <v>212</v>
      </c>
      <c r="C20" s="76">
        <v>10102</v>
      </c>
      <c r="D20" s="76">
        <v>2400</v>
      </c>
      <c r="E20" s="76">
        <v>13</v>
      </c>
      <c r="F20" s="77">
        <v>15</v>
      </c>
    </row>
    <row r="21" spans="1:6" ht="15.75" customHeight="1" hidden="1">
      <c r="A21" s="9" t="s">
        <v>240</v>
      </c>
      <c r="B21" s="58" t="s">
        <v>212</v>
      </c>
      <c r="C21" s="169">
        <v>10528</v>
      </c>
      <c r="D21" s="169">
        <v>2400</v>
      </c>
      <c r="E21" s="169">
        <v>14</v>
      </c>
      <c r="F21" s="83">
        <v>15</v>
      </c>
    </row>
    <row r="22" spans="1:6" ht="15.75" customHeight="1" hidden="1">
      <c r="A22" s="9" t="s">
        <v>241</v>
      </c>
      <c r="B22" s="58" t="s">
        <v>212</v>
      </c>
      <c r="C22" s="169">
        <v>10900</v>
      </c>
      <c r="D22" s="169">
        <v>2400</v>
      </c>
      <c r="E22" s="169">
        <v>15</v>
      </c>
      <c r="F22" s="83">
        <v>15</v>
      </c>
    </row>
    <row r="23" spans="1:6" ht="15.75" customHeight="1" hidden="1">
      <c r="A23" s="9" t="s">
        <v>242</v>
      </c>
      <c r="B23" s="58" t="s">
        <v>212</v>
      </c>
      <c r="C23" s="169">
        <v>10900</v>
      </c>
      <c r="D23" s="169">
        <v>2400</v>
      </c>
      <c r="E23" s="169">
        <v>15</v>
      </c>
      <c r="F23" s="83">
        <v>15</v>
      </c>
    </row>
    <row r="24" spans="1:6" ht="15.75" customHeight="1" hidden="1">
      <c r="A24" s="9" t="s">
        <v>243</v>
      </c>
      <c r="B24" s="58" t="s">
        <v>212</v>
      </c>
      <c r="C24" s="169">
        <v>10900</v>
      </c>
      <c r="D24" s="169">
        <v>2400</v>
      </c>
      <c r="E24" s="169">
        <v>15</v>
      </c>
      <c r="F24" s="83">
        <v>15</v>
      </c>
    </row>
    <row r="25" spans="1:6" ht="15.75" customHeight="1" hidden="1">
      <c r="A25" s="9" t="s">
        <v>244</v>
      </c>
      <c r="B25" s="58" t="s">
        <v>212</v>
      </c>
      <c r="C25" s="169">
        <v>10900</v>
      </c>
      <c r="D25" s="169">
        <v>2825</v>
      </c>
      <c r="E25" s="169">
        <v>16</v>
      </c>
      <c r="F25" s="83">
        <v>15</v>
      </c>
    </row>
    <row r="26" spans="1:6" ht="15.75" customHeight="1" hidden="1">
      <c r="A26" s="9" t="s">
        <v>256</v>
      </c>
      <c r="B26" s="58" t="s">
        <v>212</v>
      </c>
      <c r="C26" s="169">
        <v>10900</v>
      </c>
      <c r="D26" s="169">
        <v>2825</v>
      </c>
      <c r="E26" s="169">
        <v>16</v>
      </c>
      <c r="F26" s="83">
        <v>15</v>
      </c>
    </row>
    <row r="27" spans="1:6" ht="15.75" customHeight="1" hidden="1">
      <c r="A27" s="9" t="s">
        <v>261</v>
      </c>
      <c r="B27" s="58" t="s">
        <v>212</v>
      </c>
      <c r="C27" s="169">
        <v>10900</v>
      </c>
      <c r="D27" s="169">
        <v>2825</v>
      </c>
      <c r="E27" s="169">
        <v>16</v>
      </c>
      <c r="F27" s="83">
        <v>15</v>
      </c>
    </row>
    <row r="28" spans="1:6" ht="15.75" customHeight="1">
      <c r="A28" s="9" t="s">
        <v>262</v>
      </c>
      <c r="B28" s="58" t="s">
        <v>212</v>
      </c>
      <c r="C28" s="169">
        <v>10900</v>
      </c>
      <c r="D28" s="169">
        <v>2825</v>
      </c>
      <c r="E28" s="169">
        <v>16</v>
      </c>
      <c r="F28" s="83">
        <v>15</v>
      </c>
    </row>
    <row r="29" spans="1:6" ht="15.75" customHeight="1">
      <c r="A29" s="9" t="s">
        <v>280</v>
      </c>
      <c r="B29" s="58" t="s">
        <v>212</v>
      </c>
      <c r="C29" s="169">
        <v>10900</v>
      </c>
      <c r="D29" s="169">
        <v>2825</v>
      </c>
      <c r="E29" s="169">
        <v>16</v>
      </c>
      <c r="F29" s="83">
        <v>15</v>
      </c>
    </row>
    <row r="30" spans="1:6" ht="15.75" customHeight="1">
      <c r="A30" s="9" t="s">
        <v>291</v>
      </c>
      <c r="B30" s="58" t="s">
        <v>212</v>
      </c>
      <c r="C30" s="169">
        <v>11400</v>
      </c>
      <c r="D30" s="169">
        <v>2825</v>
      </c>
      <c r="E30" s="169">
        <v>18</v>
      </c>
      <c r="F30" s="83">
        <v>15</v>
      </c>
    </row>
    <row r="31" spans="1:6" ht="15.75" customHeight="1">
      <c r="A31" s="9" t="s">
        <v>292</v>
      </c>
      <c r="B31" s="58" t="s">
        <v>212</v>
      </c>
      <c r="C31" s="169">
        <v>11400</v>
      </c>
      <c r="D31" s="169">
        <v>2825</v>
      </c>
      <c r="E31" s="169">
        <v>18</v>
      </c>
      <c r="F31" s="83">
        <v>15</v>
      </c>
    </row>
    <row r="32" spans="1:6" ht="15.75" customHeight="1">
      <c r="A32" s="9" t="s">
        <v>295</v>
      </c>
      <c r="B32" s="58" t="s">
        <v>212</v>
      </c>
      <c r="C32" s="169">
        <f>C34</f>
        <v>11400</v>
      </c>
      <c r="D32" s="169">
        <f>D34</f>
        <v>2825</v>
      </c>
      <c r="E32" s="169">
        <f>E34</f>
        <v>18</v>
      </c>
      <c r="F32" s="83">
        <f>F34</f>
        <v>15</v>
      </c>
    </row>
    <row r="33" spans="1:6" ht="9" customHeight="1">
      <c r="A33" s="9"/>
      <c r="B33" s="120"/>
      <c r="C33" s="169"/>
      <c r="D33" s="169"/>
      <c r="E33" s="169"/>
      <c r="F33" s="83"/>
    </row>
    <row r="34" spans="1:6" ht="14.25" customHeight="1">
      <c r="A34" s="90" t="s">
        <v>140</v>
      </c>
      <c r="B34" s="120"/>
      <c r="C34" s="169">
        <f>SUM(C36:C37)</f>
        <v>11400</v>
      </c>
      <c r="D34" s="169">
        <f>SUM(D36:D37)</f>
        <v>2825</v>
      </c>
      <c r="E34" s="169">
        <f>SUM(E36:E37)</f>
        <v>18</v>
      </c>
      <c r="F34" s="83">
        <f>SUM(F36:F37)</f>
        <v>15</v>
      </c>
    </row>
    <row r="35" spans="2:6" ht="9" customHeight="1">
      <c r="B35" s="88"/>
      <c r="C35" s="121"/>
      <c r="D35" s="88"/>
      <c r="E35" s="88"/>
      <c r="F35" s="122"/>
    </row>
    <row r="36" spans="1:6" ht="15.75" customHeight="1">
      <c r="A36" s="11" t="s">
        <v>64</v>
      </c>
      <c r="B36" s="163">
        <v>75.9</v>
      </c>
      <c r="C36" s="138">
        <v>7877</v>
      </c>
      <c r="D36" s="138">
        <v>425</v>
      </c>
      <c r="E36" s="164">
        <v>14</v>
      </c>
      <c r="F36" s="165">
        <v>3</v>
      </c>
    </row>
    <row r="37" spans="1:7" s="4" customFormat="1" ht="15.75" customHeight="1">
      <c r="A37" s="12" t="s">
        <v>141</v>
      </c>
      <c r="B37" s="149">
        <v>80.9</v>
      </c>
      <c r="C37" s="150">
        <v>3523</v>
      </c>
      <c r="D37" s="151">
        <v>2400</v>
      </c>
      <c r="E37" s="152">
        <v>4</v>
      </c>
      <c r="F37" s="153">
        <v>12</v>
      </c>
      <c r="G37" s="10"/>
    </row>
    <row r="38" ht="15.75" customHeight="1">
      <c r="A38" s="49"/>
    </row>
  </sheetData>
  <sheetProtection/>
  <printOptions horizontalCentered="1"/>
  <pageMargins left="0.7874015748031497" right="0.7874015748031497" top="4.133858267716536" bottom="0.7874015748031497" header="0.3937007874015748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5" width="21.125" style="55" customWidth="1"/>
    <col min="6" max="6" width="21.125" style="10" customWidth="1"/>
    <col min="7" max="16384" width="9.00390625" style="2" customWidth="1"/>
  </cols>
  <sheetData>
    <row r="1" spans="1:6" ht="51" customHeight="1">
      <c r="A1" s="48" t="s">
        <v>270</v>
      </c>
      <c r="B1" s="107"/>
      <c r="C1" s="108"/>
      <c r="D1" s="109"/>
      <c r="E1" s="110"/>
      <c r="F1" s="111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2.75" customHeight="1" hidden="1">
      <c r="A4" s="9" t="s">
        <v>135</v>
      </c>
      <c r="B4" s="69"/>
      <c r="C4" s="70"/>
      <c r="D4" s="71"/>
      <c r="E4" s="70"/>
      <c r="F4" s="71"/>
    </row>
    <row r="5" spans="1:6" ht="12.75" customHeight="1" hidden="1">
      <c r="A5" s="9" t="s">
        <v>136</v>
      </c>
      <c r="B5" s="69"/>
      <c r="C5" s="74"/>
      <c r="D5" s="75"/>
      <c r="E5" s="74"/>
      <c r="F5" s="75"/>
    </row>
    <row r="6" spans="1:6" ht="12.75" customHeight="1" hidden="1">
      <c r="A6" s="9" t="s">
        <v>137</v>
      </c>
      <c r="B6" s="69"/>
      <c r="C6" s="74"/>
      <c r="D6" s="75"/>
      <c r="E6" s="74"/>
      <c r="F6" s="75"/>
    </row>
    <row r="7" spans="1:6" ht="12.75" customHeight="1" hidden="1">
      <c r="A7" s="9" t="s">
        <v>138</v>
      </c>
      <c r="B7" s="69"/>
      <c r="C7" s="76"/>
      <c r="D7" s="77"/>
      <c r="E7" s="74"/>
      <c r="F7" s="75"/>
    </row>
    <row r="8" spans="1:6" ht="16.5" customHeight="1" hidden="1">
      <c r="A8" s="9" t="s">
        <v>121</v>
      </c>
      <c r="B8" s="69"/>
      <c r="C8" s="76"/>
      <c r="D8" s="77"/>
      <c r="E8" s="74"/>
      <c r="F8" s="75"/>
    </row>
    <row r="9" spans="1:6" ht="16.5" customHeight="1" hidden="1">
      <c r="A9" s="9" t="s">
        <v>122</v>
      </c>
      <c r="B9" s="69"/>
      <c r="C9" s="76"/>
      <c r="D9" s="77"/>
      <c r="E9" s="77"/>
      <c r="F9" s="77"/>
    </row>
    <row r="10" spans="1:6" ht="16.5" customHeight="1" hidden="1">
      <c r="A10" s="9" t="s">
        <v>123</v>
      </c>
      <c r="B10" s="69"/>
      <c r="C10" s="76"/>
      <c r="D10" s="77"/>
      <c r="E10" s="77"/>
      <c r="F10" s="77"/>
    </row>
    <row r="11" spans="1:6" ht="16.5" customHeight="1" hidden="1">
      <c r="A11" s="9" t="s">
        <v>102</v>
      </c>
      <c r="B11" s="69"/>
      <c r="C11" s="76"/>
      <c r="D11" s="77"/>
      <c r="E11" s="77"/>
      <c r="F11" s="77"/>
    </row>
    <row r="12" spans="1:6" ht="14.25" customHeight="1" hidden="1">
      <c r="A12" s="9" t="s">
        <v>201</v>
      </c>
      <c r="B12" s="112">
        <v>158.7</v>
      </c>
      <c r="C12" s="36">
        <v>105318</v>
      </c>
      <c r="D12" s="37">
        <v>58662</v>
      </c>
      <c r="E12" s="37">
        <v>291</v>
      </c>
      <c r="F12" s="37">
        <v>156</v>
      </c>
    </row>
    <row r="13" spans="1:6" ht="14.25" customHeight="1" hidden="1">
      <c r="A13" s="9" t="s">
        <v>202</v>
      </c>
      <c r="B13" s="112">
        <v>158.7</v>
      </c>
      <c r="C13" s="36">
        <v>108910</v>
      </c>
      <c r="D13" s="37">
        <v>61680</v>
      </c>
      <c r="E13" s="37">
        <v>296</v>
      </c>
      <c r="F13" s="37">
        <v>158</v>
      </c>
    </row>
    <row r="14" spans="1:6" ht="14.25" customHeight="1" hidden="1">
      <c r="A14" s="9" t="s">
        <v>203</v>
      </c>
      <c r="B14" s="112">
        <v>158.7</v>
      </c>
      <c r="C14" s="36">
        <v>106467</v>
      </c>
      <c r="D14" s="37">
        <v>63498</v>
      </c>
      <c r="E14" s="37">
        <v>273</v>
      </c>
      <c r="F14" s="37">
        <v>157</v>
      </c>
    </row>
    <row r="15" spans="1:6" ht="14.25" customHeight="1" hidden="1">
      <c r="A15" s="9" t="s">
        <v>206</v>
      </c>
      <c r="B15" s="78" t="s">
        <v>212</v>
      </c>
      <c r="C15" s="36">
        <v>111683</v>
      </c>
      <c r="D15" s="36">
        <v>64668</v>
      </c>
      <c r="E15" s="36">
        <v>300</v>
      </c>
      <c r="F15" s="37">
        <v>161</v>
      </c>
    </row>
    <row r="16" spans="1:6" ht="14.25" customHeight="1" hidden="1">
      <c r="A16" s="9" t="s">
        <v>209</v>
      </c>
      <c r="B16" s="78" t="s">
        <v>212</v>
      </c>
      <c r="C16" s="36">
        <v>116756</v>
      </c>
      <c r="D16" s="36">
        <v>64668</v>
      </c>
      <c r="E16" s="36">
        <v>300</v>
      </c>
      <c r="F16" s="37">
        <v>161</v>
      </c>
    </row>
    <row r="17" spans="1:6" ht="14.25" customHeight="1" hidden="1">
      <c r="A17" s="9" t="s">
        <v>211</v>
      </c>
      <c r="B17" s="78" t="s">
        <v>212</v>
      </c>
      <c r="C17" s="36">
        <v>116756</v>
      </c>
      <c r="D17" s="36">
        <v>64668</v>
      </c>
      <c r="E17" s="36">
        <v>300</v>
      </c>
      <c r="F17" s="37">
        <v>165</v>
      </c>
    </row>
    <row r="18" spans="1:6" ht="14.25" customHeight="1" hidden="1">
      <c r="A18" s="9" t="s">
        <v>213</v>
      </c>
      <c r="B18" s="78" t="s">
        <v>212</v>
      </c>
      <c r="C18" s="36">
        <v>116756</v>
      </c>
      <c r="D18" s="36">
        <v>64668</v>
      </c>
      <c r="E18" s="36">
        <v>300</v>
      </c>
      <c r="F18" s="37">
        <v>165</v>
      </c>
    </row>
    <row r="19" spans="1:6" ht="14.25" customHeight="1" hidden="1">
      <c r="A19" s="9" t="s">
        <v>217</v>
      </c>
      <c r="B19" s="78" t="s">
        <v>212</v>
      </c>
      <c r="C19" s="36">
        <v>116756</v>
      </c>
      <c r="D19" s="36">
        <v>64828</v>
      </c>
      <c r="E19" s="36">
        <v>322</v>
      </c>
      <c r="F19" s="37">
        <v>171</v>
      </c>
    </row>
    <row r="20" spans="1:6" ht="14.25" customHeight="1" hidden="1">
      <c r="A20" s="9" t="s">
        <v>223</v>
      </c>
      <c r="B20" s="78" t="s">
        <v>212</v>
      </c>
      <c r="C20" s="36">
        <v>116756</v>
      </c>
      <c r="D20" s="36">
        <v>64828</v>
      </c>
      <c r="E20" s="36">
        <v>323</v>
      </c>
      <c r="F20" s="37">
        <v>172</v>
      </c>
    </row>
    <row r="21" spans="1:6" ht="15.75" customHeight="1" hidden="1">
      <c r="A21" s="9" t="s">
        <v>240</v>
      </c>
      <c r="B21" s="58" t="s">
        <v>212</v>
      </c>
      <c r="C21" s="59">
        <v>116756</v>
      </c>
      <c r="D21" s="59">
        <v>64828</v>
      </c>
      <c r="E21" s="59">
        <v>281</v>
      </c>
      <c r="F21" s="60">
        <v>214</v>
      </c>
    </row>
    <row r="22" spans="1:6" ht="15.75" customHeight="1" hidden="1">
      <c r="A22" s="9" t="s">
        <v>241</v>
      </c>
      <c r="B22" s="58" t="s">
        <v>212</v>
      </c>
      <c r="C22" s="59">
        <v>116756</v>
      </c>
      <c r="D22" s="59">
        <v>65198</v>
      </c>
      <c r="E22" s="59">
        <v>281</v>
      </c>
      <c r="F22" s="60">
        <v>214</v>
      </c>
    </row>
    <row r="23" spans="1:6" ht="15.75" customHeight="1" hidden="1">
      <c r="A23" s="9" t="s">
        <v>242</v>
      </c>
      <c r="B23" s="58" t="s">
        <v>212</v>
      </c>
      <c r="C23" s="59">
        <v>116756</v>
      </c>
      <c r="D23" s="59">
        <v>65198</v>
      </c>
      <c r="E23" s="59">
        <v>283</v>
      </c>
      <c r="F23" s="60">
        <v>215</v>
      </c>
    </row>
    <row r="24" spans="1:6" ht="15.75" customHeight="1" hidden="1">
      <c r="A24" s="9" t="s">
        <v>243</v>
      </c>
      <c r="B24" s="58" t="s">
        <v>212</v>
      </c>
      <c r="C24" s="59">
        <v>116756</v>
      </c>
      <c r="D24" s="59">
        <v>65198</v>
      </c>
      <c r="E24" s="59">
        <v>353</v>
      </c>
      <c r="F24" s="60">
        <v>226</v>
      </c>
    </row>
    <row r="25" spans="1:6" s="55" customFormat="1" ht="15.75" customHeight="1" hidden="1">
      <c r="A25" s="9" t="s">
        <v>244</v>
      </c>
      <c r="B25" s="58" t="s">
        <v>212</v>
      </c>
      <c r="C25" s="59">
        <v>116756</v>
      </c>
      <c r="D25" s="59">
        <v>65198</v>
      </c>
      <c r="E25" s="59">
        <v>353</v>
      </c>
      <c r="F25" s="60">
        <v>226</v>
      </c>
    </row>
    <row r="26" spans="1:6" s="55" customFormat="1" ht="15.75" customHeight="1" hidden="1">
      <c r="A26" s="9" t="s">
        <v>256</v>
      </c>
      <c r="B26" s="58" t="s">
        <v>212</v>
      </c>
      <c r="C26" s="59">
        <v>116756</v>
      </c>
      <c r="D26" s="59">
        <v>65198</v>
      </c>
      <c r="E26" s="59">
        <v>339</v>
      </c>
      <c r="F26" s="60">
        <v>227</v>
      </c>
    </row>
    <row r="27" spans="1:6" s="55" customFormat="1" ht="15.75" customHeight="1" hidden="1">
      <c r="A27" s="9" t="s">
        <v>261</v>
      </c>
      <c r="B27" s="58" t="s">
        <v>212</v>
      </c>
      <c r="C27" s="59">
        <v>116756</v>
      </c>
      <c r="D27" s="59">
        <v>65198</v>
      </c>
      <c r="E27" s="59">
        <v>339</v>
      </c>
      <c r="F27" s="60">
        <v>227</v>
      </c>
    </row>
    <row r="28" spans="1:6" s="55" customFormat="1" ht="15.75" customHeight="1">
      <c r="A28" s="9" t="s">
        <v>262</v>
      </c>
      <c r="B28" s="58" t="s">
        <v>212</v>
      </c>
      <c r="C28" s="59">
        <v>116756</v>
      </c>
      <c r="D28" s="59">
        <v>65198</v>
      </c>
      <c r="E28" s="59">
        <v>335</v>
      </c>
      <c r="F28" s="60">
        <v>227</v>
      </c>
    </row>
    <row r="29" spans="1:6" s="55" customFormat="1" ht="15.75" customHeight="1">
      <c r="A29" s="9" t="s">
        <v>280</v>
      </c>
      <c r="B29" s="58" t="s">
        <v>212</v>
      </c>
      <c r="C29" s="59">
        <v>116756</v>
      </c>
      <c r="D29" s="59">
        <v>65198</v>
      </c>
      <c r="E29" s="59">
        <v>341</v>
      </c>
      <c r="F29" s="60">
        <v>227</v>
      </c>
    </row>
    <row r="30" spans="1:6" s="55" customFormat="1" ht="15.75" customHeight="1">
      <c r="A30" s="9" t="s">
        <v>291</v>
      </c>
      <c r="B30" s="58" t="s">
        <v>212</v>
      </c>
      <c r="C30" s="169">
        <v>122206</v>
      </c>
      <c r="D30" s="169">
        <v>91946</v>
      </c>
      <c r="E30" s="169">
        <v>344</v>
      </c>
      <c r="F30" s="83">
        <v>227</v>
      </c>
    </row>
    <row r="31" spans="1:6" s="55" customFormat="1" ht="15.75" customHeight="1">
      <c r="A31" s="9" t="s">
        <v>292</v>
      </c>
      <c r="B31" s="58" t="s">
        <v>212</v>
      </c>
      <c r="C31" s="169">
        <v>122206</v>
      </c>
      <c r="D31" s="169">
        <v>91946</v>
      </c>
      <c r="E31" s="169">
        <v>344</v>
      </c>
      <c r="F31" s="83">
        <v>228</v>
      </c>
    </row>
    <row r="32" spans="1:6" ht="15.75" customHeight="1">
      <c r="A32" s="9" t="s">
        <v>297</v>
      </c>
      <c r="B32" s="58" t="s">
        <v>212</v>
      </c>
      <c r="C32" s="59">
        <f>C34</f>
        <v>122206</v>
      </c>
      <c r="D32" s="59">
        <f>D34</f>
        <v>91946</v>
      </c>
      <c r="E32" s="59">
        <f>E34</f>
        <v>344</v>
      </c>
      <c r="F32" s="60">
        <f>F34</f>
        <v>228</v>
      </c>
    </row>
    <row r="33" spans="1:6" ht="8.25" customHeight="1">
      <c r="A33" s="9"/>
      <c r="B33" s="113"/>
      <c r="C33" s="59"/>
      <c r="D33" s="59"/>
      <c r="E33" s="59"/>
      <c r="F33" s="60"/>
    </row>
    <row r="34" spans="1:6" ht="14.25" customHeight="1">
      <c r="A34" s="90" t="s">
        <v>139</v>
      </c>
      <c r="B34" s="113"/>
      <c r="C34" s="59">
        <f>SUM(C36:C36)</f>
        <v>122206</v>
      </c>
      <c r="D34" s="59">
        <f>SUM(D36:D36)</f>
        <v>91946</v>
      </c>
      <c r="E34" s="59">
        <f>SUM(E36:E36)</f>
        <v>344</v>
      </c>
      <c r="F34" s="60">
        <f>SUM(F36:F36)</f>
        <v>228</v>
      </c>
    </row>
    <row r="35" spans="1:6" ht="8.25" customHeight="1">
      <c r="A35" s="17"/>
      <c r="B35" s="114"/>
      <c r="C35" s="115"/>
      <c r="D35" s="115"/>
      <c r="E35" s="115"/>
      <c r="F35" s="116"/>
    </row>
    <row r="36" spans="1:16" ht="14.25" customHeight="1">
      <c r="A36" s="19" t="s">
        <v>29</v>
      </c>
      <c r="B36" s="117">
        <v>158.7</v>
      </c>
      <c r="C36" s="118">
        <v>122206</v>
      </c>
      <c r="D36" s="101">
        <v>91946</v>
      </c>
      <c r="E36" s="101">
        <v>344</v>
      </c>
      <c r="F36" s="119">
        <v>228</v>
      </c>
      <c r="G36" s="4"/>
      <c r="H36" s="4"/>
      <c r="I36" s="4"/>
      <c r="J36" s="4"/>
      <c r="K36" s="4"/>
      <c r="L36" s="4"/>
      <c r="M36" s="4"/>
      <c r="N36" s="4"/>
      <c r="O36" s="4"/>
      <c r="P36" s="4"/>
    </row>
    <row r="37" ht="17.25" customHeight="1">
      <c r="A37" s="49"/>
    </row>
  </sheetData>
  <sheetProtection/>
  <printOptions horizontalCentered="1"/>
  <pageMargins left="0.7874015748031497" right="0.7874015748031497" top="4.330708661417323" bottom="0.7874015748031497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6" width="21.125" style="55" customWidth="1"/>
    <col min="7" max="16384" width="9.00390625" style="2" customWidth="1"/>
  </cols>
  <sheetData>
    <row r="1" spans="1:6" ht="57.75" customHeight="1">
      <c r="A1" s="48" t="s">
        <v>271</v>
      </c>
      <c r="B1" s="107"/>
      <c r="C1" s="108"/>
      <c r="D1" s="109"/>
      <c r="E1" s="110"/>
      <c r="F1" s="110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183</v>
      </c>
      <c r="E2" s="66" t="s">
        <v>227</v>
      </c>
      <c r="F2" s="66" t="s">
        <v>184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185</v>
      </c>
      <c r="F3" s="68" t="s">
        <v>186</v>
      </c>
    </row>
    <row r="4" spans="1:6" ht="15" customHeight="1" hidden="1">
      <c r="A4" s="9" t="s">
        <v>187</v>
      </c>
      <c r="B4" s="69" t="s">
        <v>40</v>
      </c>
      <c r="C4" s="70">
        <v>46232</v>
      </c>
      <c r="D4" s="71">
        <v>29117</v>
      </c>
      <c r="E4" s="72">
        <v>0</v>
      </c>
      <c r="F4" s="73">
        <v>0</v>
      </c>
    </row>
    <row r="5" spans="1:6" ht="15" customHeight="1" hidden="1">
      <c r="A5" s="9" t="s">
        <v>188</v>
      </c>
      <c r="B5" s="69" t="s">
        <v>40</v>
      </c>
      <c r="C5" s="74">
        <v>47510</v>
      </c>
      <c r="D5" s="75">
        <v>29117</v>
      </c>
      <c r="E5" s="74">
        <v>0</v>
      </c>
      <c r="F5" s="75">
        <v>0</v>
      </c>
    </row>
    <row r="6" spans="1:6" ht="15" customHeight="1" hidden="1">
      <c r="A6" s="9" t="s">
        <v>189</v>
      </c>
      <c r="B6" s="69" t="s">
        <v>40</v>
      </c>
      <c r="C6" s="74">
        <v>47912</v>
      </c>
      <c r="D6" s="75">
        <v>29117</v>
      </c>
      <c r="E6" s="74">
        <v>0</v>
      </c>
      <c r="F6" s="75">
        <v>0</v>
      </c>
    </row>
    <row r="7" spans="1:6" ht="15" customHeight="1" hidden="1">
      <c r="A7" s="9" t="s">
        <v>190</v>
      </c>
      <c r="B7" s="69" t="s">
        <v>40</v>
      </c>
      <c r="C7" s="74">
        <v>43626</v>
      </c>
      <c r="D7" s="75">
        <v>32187</v>
      </c>
      <c r="E7" s="74">
        <v>0</v>
      </c>
      <c r="F7" s="75">
        <v>0</v>
      </c>
    </row>
    <row r="8" spans="1:6" ht="15" customHeight="1" hidden="1">
      <c r="A8" s="9" t="s">
        <v>191</v>
      </c>
      <c r="B8" s="69" t="s">
        <v>40</v>
      </c>
      <c r="C8" s="74">
        <v>50134</v>
      </c>
      <c r="D8" s="75">
        <v>36159</v>
      </c>
      <c r="E8" s="74">
        <v>0</v>
      </c>
      <c r="F8" s="75">
        <v>0</v>
      </c>
    </row>
    <row r="9" spans="1:6" ht="15" customHeight="1" hidden="1">
      <c r="A9" s="9" t="s">
        <v>192</v>
      </c>
      <c r="B9" s="69" t="s">
        <v>40</v>
      </c>
      <c r="C9" s="76">
        <v>51532</v>
      </c>
      <c r="D9" s="77">
        <v>38867</v>
      </c>
      <c r="E9" s="77">
        <v>1</v>
      </c>
      <c r="F9" s="77">
        <v>175</v>
      </c>
    </row>
    <row r="10" spans="1:6" ht="15" customHeight="1" hidden="1">
      <c r="A10" s="9" t="s">
        <v>193</v>
      </c>
      <c r="B10" s="69" t="s">
        <v>40</v>
      </c>
      <c r="C10" s="76">
        <v>51445</v>
      </c>
      <c r="D10" s="77">
        <v>39277</v>
      </c>
      <c r="E10" s="77">
        <v>2</v>
      </c>
      <c r="F10" s="77">
        <v>684</v>
      </c>
    </row>
    <row r="11" spans="1:6" ht="15" customHeight="1" hidden="1">
      <c r="A11" s="9" t="s">
        <v>102</v>
      </c>
      <c r="B11" s="69" t="s">
        <v>40</v>
      </c>
      <c r="C11" s="76">
        <v>47724</v>
      </c>
      <c r="D11" s="77">
        <v>37863</v>
      </c>
      <c r="E11" s="77">
        <v>1</v>
      </c>
      <c r="F11" s="77">
        <v>61</v>
      </c>
    </row>
    <row r="12" spans="1:6" ht="15" customHeight="1" hidden="1">
      <c r="A12" s="9" t="s">
        <v>201</v>
      </c>
      <c r="B12" s="69" t="s">
        <v>40</v>
      </c>
      <c r="C12" s="76">
        <v>47724</v>
      </c>
      <c r="D12" s="77">
        <v>37863</v>
      </c>
      <c r="E12" s="77">
        <v>1</v>
      </c>
      <c r="F12" s="77">
        <v>61</v>
      </c>
    </row>
    <row r="13" spans="1:6" s="23" customFormat="1" ht="13.5" customHeight="1" hidden="1">
      <c r="A13" s="9" t="s">
        <v>202</v>
      </c>
      <c r="B13" s="78" t="s">
        <v>212</v>
      </c>
      <c r="C13" s="36">
        <v>50164</v>
      </c>
      <c r="D13" s="37">
        <v>37863</v>
      </c>
      <c r="E13" s="37">
        <v>1</v>
      </c>
      <c r="F13" s="37">
        <v>62</v>
      </c>
    </row>
    <row r="14" spans="1:6" s="23" customFormat="1" ht="13.5" customHeight="1" hidden="1">
      <c r="A14" s="9" t="s">
        <v>203</v>
      </c>
      <c r="B14" s="78" t="s">
        <v>212</v>
      </c>
      <c r="C14" s="36">
        <v>50864</v>
      </c>
      <c r="D14" s="37">
        <v>37863</v>
      </c>
      <c r="E14" s="37">
        <v>1</v>
      </c>
      <c r="F14" s="37">
        <v>61</v>
      </c>
    </row>
    <row r="15" spans="1:6" s="23" customFormat="1" ht="13.5" customHeight="1" hidden="1">
      <c r="A15" s="9" t="s">
        <v>206</v>
      </c>
      <c r="B15" s="78" t="s">
        <v>212</v>
      </c>
      <c r="C15" s="36">
        <v>50864</v>
      </c>
      <c r="D15" s="37">
        <v>37863</v>
      </c>
      <c r="E15" s="37">
        <v>1</v>
      </c>
      <c r="F15" s="37">
        <v>61</v>
      </c>
    </row>
    <row r="16" spans="1:6" s="23" customFormat="1" ht="13.5" customHeight="1" hidden="1">
      <c r="A16" s="9" t="s">
        <v>209</v>
      </c>
      <c r="B16" s="78" t="s">
        <v>212</v>
      </c>
      <c r="C16" s="36">
        <v>51364</v>
      </c>
      <c r="D16" s="37">
        <v>37863</v>
      </c>
      <c r="E16" s="36">
        <v>1</v>
      </c>
      <c r="F16" s="37">
        <v>61</v>
      </c>
    </row>
    <row r="17" spans="1:6" s="23" customFormat="1" ht="13.5" customHeight="1" hidden="1">
      <c r="A17" s="9" t="s">
        <v>211</v>
      </c>
      <c r="B17" s="78" t="s">
        <v>212</v>
      </c>
      <c r="C17" s="36">
        <v>46202</v>
      </c>
      <c r="D17" s="37">
        <v>78221</v>
      </c>
      <c r="E17" s="36">
        <v>0</v>
      </c>
      <c r="F17" s="37">
        <v>62</v>
      </c>
    </row>
    <row r="18" spans="1:6" s="23" customFormat="1" ht="13.5" customHeight="1" hidden="1">
      <c r="A18" s="9" t="s">
        <v>213</v>
      </c>
      <c r="B18" s="78" t="s">
        <v>212</v>
      </c>
      <c r="C18" s="36">
        <v>46202</v>
      </c>
      <c r="D18" s="37">
        <v>78221</v>
      </c>
      <c r="E18" s="36">
        <v>0</v>
      </c>
      <c r="F18" s="37">
        <v>63</v>
      </c>
    </row>
    <row r="19" spans="1:6" s="23" customFormat="1" ht="13.5" customHeight="1" hidden="1">
      <c r="A19" s="9" t="s">
        <v>217</v>
      </c>
      <c r="B19" s="78" t="s">
        <v>212</v>
      </c>
      <c r="C19" s="36">
        <v>46202</v>
      </c>
      <c r="D19" s="36">
        <v>78221</v>
      </c>
      <c r="E19" s="36">
        <v>0</v>
      </c>
      <c r="F19" s="37">
        <v>63</v>
      </c>
    </row>
    <row r="20" spans="1:6" s="23" customFormat="1" ht="15" customHeight="1" hidden="1">
      <c r="A20" s="9" t="s">
        <v>223</v>
      </c>
      <c r="B20" s="78" t="s">
        <v>212</v>
      </c>
      <c r="C20" s="36">
        <v>46604</v>
      </c>
      <c r="D20" s="36">
        <v>144356</v>
      </c>
      <c r="E20" s="36">
        <v>0</v>
      </c>
      <c r="F20" s="37">
        <v>64</v>
      </c>
    </row>
    <row r="21" spans="1:6" s="23" customFormat="1" ht="15.75" customHeight="1" hidden="1">
      <c r="A21" s="9" t="s">
        <v>240</v>
      </c>
      <c r="B21" s="58" t="s">
        <v>212</v>
      </c>
      <c r="C21" s="59">
        <v>45678</v>
      </c>
      <c r="D21" s="59">
        <v>144129</v>
      </c>
      <c r="E21" s="59">
        <v>0</v>
      </c>
      <c r="F21" s="60">
        <v>61</v>
      </c>
    </row>
    <row r="22" spans="1:6" s="23" customFormat="1" ht="15.75" customHeight="1" hidden="1">
      <c r="A22" s="9" t="s">
        <v>241</v>
      </c>
      <c r="B22" s="58" t="s">
        <v>212</v>
      </c>
      <c r="C22" s="59">
        <v>45885</v>
      </c>
      <c r="D22" s="59">
        <v>144129</v>
      </c>
      <c r="E22" s="59">
        <v>0</v>
      </c>
      <c r="F22" s="60">
        <v>61</v>
      </c>
    </row>
    <row r="23" spans="1:6" s="23" customFormat="1" ht="15.75" customHeight="1" hidden="1">
      <c r="A23" s="9" t="s">
        <v>242</v>
      </c>
      <c r="B23" s="58" t="s">
        <v>212</v>
      </c>
      <c r="C23" s="59">
        <v>46634</v>
      </c>
      <c r="D23" s="59">
        <v>144649</v>
      </c>
      <c r="E23" s="59">
        <v>5</v>
      </c>
      <c r="F23" s="60">
        <v>61</v>
      </c>
    </row>
    <row r="24" spans="1:6" s="23" customFormat="1" ht="15.75" customHeight="1" hidden="1">
      <c r="A24" s="9" t="s">
        <v>243</v>
      </c>
      <c r="B24" s="58" t="s">
        <v>212</v>
      </c>
      <c r="C24" s="59">
        <v>47810</v>
      </c>
      <c r="D24" s="59">
        <v>147883</v>
      </c>
      <c r="E24" s="59">
        <v>5</v>
      </c>
      <c r="F24" s="60">
        <v>65</v>
      </c>
    </row>
    <row r="25" spans="1:6" s="32" customFormat="1" ht="15.75" customHeight="1" hidden="1">
      <c r="A25" s="9" t="s">
        <v>244</v>
      </c>
      <c r="B25" s="58" t="s">
        <v>212</v>
      </c>
      <c r="C25" s="59">
        <v>48150</v>
      </c>
      <c r="D25" s="59">
        <v>148842</v>
      </c>
      <c r="E25" s="59">
        <v>5</v>
      </c>
      <c r="F25" s="60">
        <v>67</v>
      </c>
    </row>
    <row r="26" spans="1:6" s="32" customFormat="1" ht="15.75" customHeight="1" hidden="1">
      <c r="A26" s="9" t="s">
        <v>256</v>
      </c>
      <c r="B26" s="58" t="s">
        <v>212</v>
      </c>
      <c r="C26" s="59">
        <v>48150</v>
      </c>
      <c r="D26" s="59">
        <v>148922</v>
      </c>
      <c r="E26" s="59">
        <v>5</v>
      </c>
      <c r="F26" s="60">
        <v>67</v>
      </c>
    </row>
    <row r="27" spans="1:6" s="32" customFormat="1" ht="15.75" customHeight="1" hidden="1">
      <c r="A27" s="9" t="s">
        <v>261</v>
      </c>
      <c r="B27" s="58" t="s">
        <v>212</v>
      </c>
      <c r="C27" s="59">
        <v>48150</v>
      </c>
      <c r="D27" s="59">
        <v>148922</v>
      </c>
      <c r="E27" s="59">
        <v>5</v>
      </c>
      <c r="F27" s="60">
        <v>67</v>
      </c>
    </row>
    <row r="28" spans="1:6" s="32" customFormat="1" ht="15.75" customHeight="1">
      <c r="A28" s="9" t="s">
        <v>262</v>
      </c>
      <c r="B28" s="58" t="s">
        <v>212</v>
      </c>
      <c r="C28" s="59">
        <v>48150</v>
      </c>
      <c r="D28" s="59">
        <v>148962</v>
      </c>
      <c r="E28" s="59">
        <v>5</v>
      </c>
      <c r="F28" s="60">
        <v>67</v>
      </c>
    </row>
    <row r="29" spans="1:6" s="32" customFormat="1" ht="15.75" customHeight="1">
      <c r="A29" s="9" t="s">
        <v>280</v>
      </c>
      <c r="B29" s="58" t="s">
        <v>212</v>
      </c>
      <c r="C29" s="59">
        <v>48150</v>
      </c>
      <c r="D29" s="59">
        <v>150563</v>
      </c>
      <c r="E29" s="59">
        <v>5</v>
      </c>
      <c r="F29" s="60">
        <v>67</v>
      </c>
    </row>
    <row r="30" spans="1:6" s="32" customFormat="1" ht="15.75" customHeight="1">
      <c r="A30" s="9" t="s">
        <v>291</v>
      </c>
      <c r="B30" s="58" t="s">
        <v>212</v>
      </c>
      <c r="C30" s="169">
        <v>48150</v>
      </c>
      <c r="D30" s="169">
        <v>151281</v>
      </c>
      <c r="E30" s="169">
        <v>5</v>
      </c>
      <c r="F30" s="83">
        <v>67</v>
      </c>
    </row>
    <row r="31" spans="1:6" s="32" customFormat="1" ht="15.75" customHeight="1">
      <c r="A31" s="9" t="s">
        <v>292</v>
      </c>
      <c r="B31" s="58" t="s">
        <v>212</v>
      </c>
      <c r="C31" s="169">
        <v>48269</v>
      </c>
      <c r="D31" s="169">
        <v>152153</v>
      </c>
      <c r="E31" s="169">
        <v>5</v>
      </c>
      <c r="F31" s="83">
        <v>76</v>
      </c>
    </row>
    <row r="32" spans="1:6" s="23" customFormat="1" ht="15.75" customHeight="1">
      <c r="A32" s="9" t="s">
        <v>295</v>
      </c>
      <c r="B32" s="58" t="s">
        <v>212</v>
      </c>
      <c r="C32" s="59">
        <f>C34+C41+C54</f>
        <v>48269</v>
      </c>
      <c r="D32" s="59">
        <f>D34+D41+D54</f>
        <v>153015</v>
      </c>
      <c r="E32" s="59">
        <f>E34+E41+E54</f>
        <v>5</v>
      </c>
      <c r="F32" s="60">
        <f>F34+F41+F54</f>
        <v>79</v>
      </c>
    </row>
    <row r="33" spans="1:6" ht="7.5" customHeight="1">
      <c r="A33" s="9"/>
      <c r="B33" s="120"/>
      <c r="C33" s="82"/>
      <c r="D33" s="82"/>
      <c r="E33" s="82"/>
      <c r="F33" s="83"/>
    </row>
    <row r="34" spans="1:6" s="23" customFormat="1" ht="15" customHeight="1">
      <c r="A34" s="90" t="s">
        <v>194</v>
      </c>
      <c r="B34" s="115"/>
      <c r="C34" s="80">
        <f>SUM(C36)</f>
        <v>1880</v>
      </c>
      <c r="D34" s="80">
        <f>SUM(D36)</f>
        <v>0</v>
      </c>
      <c r="E34" s="80">
        <f>SUM(E36)</f>
        <v>0</v>
      </c>
      <c r="F34" s="60">
        <f>SUM(F36)</f>
        <v>0</v>
      </c>
    </row>
    <row r="35" spans="2:6" ht="7.5" customHeight="1">
      <c r="B35" s="88"/>
      <c r="C35" s="121"/>
      <c r="D35" s="88"/>
      <c r="E35" s="88"/>
      <c r="F35" s="122"/>
    </row>
    <row r="36" spans="1:6" s="23" customFormat="1" ht="15" customHeight="1">
      <c r="A36" s="16" t="s">
        <v>284</v>
      </c>
      <c r="B36" s="43">
        <v>45.5</v>
      </c>
      <c r="C36" s="118">
        <v>1880</v>
      </c>
      <c r="D36" s="118">
        <v>0</v>
      </c>
      <c r="E36" s="118">
        <v>0</v>
      </c>
      <c r="F36" s="102">
        <v>0</v>
      </c>
    </row>
    <row r="37" spans="1:6" s="23" customFormat="1" ht="44.25" customHeight="1">
      <c r="A37" s="48" t="s">
        <v>285</v>
      </c>
      <c r="B37" s="107"/>
      <c r="C37" s="108"/>
      <c r="D37" s="109"/>
      <c r="E37" s="110"/>
      <c r="F37" s="110"/>
    </row>
    <row r="38" spans="1:6" s="23" customFormat="1" ht="16.5" customHeight="1">
      <c r="A38" s="8" t="s">
        <v>27</v>
      </c>
      <c r="B38" s="8" t="s">
        <v>103</v>
      </c>
      <c r="C38" s="65" t="s">
        <v>1</v>
      </c>
      <c r="D38" s="66" t="s">
        <v>131</v>
      </c>
      <c r="E38" s="66" t="s">
        <v>227</v>
      </c>
      <c r="F38" s="66" t="s">
        <v>132</v>
      </c>
    </row>
    <row r="39" spans="1:6" s="23" customFormat="1" ht="16.5" customHeight="1">
      <c r="A39" s="1" t="s">
        <v>104</v>
      </c>
      <c r="B39" s="67" t="s">
        <v>28</v>
      </c>
      <c r="C39" s="67" t="s">
        <v>4</v>
      </c>
      <c r="D39" s="68" t="s">
        <v>4</v>
      </c>
      <c r="E39" s="67" t="s">
        <v>133</v>
      </c>
      <c r="F39" s="68" t="s">
        <v>134</v>
      </c>
    </row>
    <row r="40" spans="1:6" s="4" customFormat="1" ht="9.75" customHeight="1">
      <c r="A40" s="11"/>
      <c r="B40" s="120"/>
      <c r="C40" s="40"/>
      <c r="D40" s="40"/>
      <c r="E40" s="125"/>
      <c r="F40" s="126"/>
    </row>
    <row r="41" spans="1:13" s="23" customFormat="1" ht="15" customHeight="1">
      <c r="A41" s="26" t="s">
        <v>233</v>
      </c>
      <c r="B41" s="127"/>
      <c r="C41" s="59">
        <f>SUM(C43:C52)</f>
        <v>40991</v>
      </c>
      <c r="D41" s="59">
        <f>SUM(D43:D52)</f>
        <v>149965</v>
      </c>
      <c r="E41" s="59">
        <f>SUM(E43:E52)</f>
        <v>5</v>
      </c>
      <c r="F41" s="60">
        <f>SUM(F43:F52)</f>
        <v>56</v>
      </c>
      <c r="G41" s="24"/>
      <c r="H41" s="24"/>
      <c r="I41" s="24"/>
      <c r="J41" s="24"/>
      <c r="K41" s="24"/>
      <c r="L41" s="24"/>
      <c r="M41" s="24"/>
    </row>
    <row r="42" spans="1:13" s="23" customFormat="1" ht="9.75" customHeight="1">
      <c r="A42" s="15"/>
      <c r="B42" s="127"/>
      <c r="C42" s="87"/>
      <c r="D42" s="87"/>
      <c r="E42" s="87"/>
      <c r="F42" s="38"/>
      <c r="G42" s="24"/>
      <c r="H42" s="24"/>
      <c r="I42" s="24"/>
      <c r="J42" s="24"/>
      <c r="K42" s="24"/>
      <c r="L42" s="24"/>
      <c r="M42" s="24"/>
    </row>
    <row r="43" spans="1:6" s="23" customFormat="1" ht="15" customHeight="1">
      <c r="A43" s="15" t="s">
        <v>46</v>
      </c>
      <c r="B43" s="50">
        <v>30.73</v>
      </c>
      <c r="C43" s="87">
        <v>15463</v>
      </c>
      <c r="D43" s="87">
        <v>58761</v>
      </c>
      <c r="E43" s="87">
        <v>4</v>
      </c>
      <c r="F43" s="38">
        <v>15</v>
      </c>
    </row>
    <row r="44" spans="1:6" s="23" customFormat="1" ht="15" customHeight="1">
      <c r="A44" s="15" t="s">
        <v>47</v>
      </c>
      <c r="B44" s="50">
        <v>36.7</v>
      </c>
      <c r="C44" s="87">
        <v>12503</v>
      </c>
      <c r="D44" s="87">
        <v>21807</v>
      </c>
      <c r="E44" s="87">
        <v>1</v>
      </c>
      <c r="F44" s="38">
        <v>11</v>
      </c>
    </row>
    <row r="45" spans="1:6" ht="40.5" customHeight="1" hidden="1">
      <c r="A45" s="7" t="s">
        <v>230</v>
      </c>
      <c r="B45" s="128"/>
      <c r="C45" s="129"/>
      <c r="D45" s="129"/>
      <c r="E45" s="129"/>
      <c r="F45" s="129"/>
    </row>
    <row r="46" spans="1:6" ht="16.5" customHeight="1" hidden="1">
      <c r="A46" s="28" t="s">
        <v>27</v>
      </c>
      <c r="B46" s="130" t="s">
        <v>245</v>
      </c>
      <c r="C46" s="131" t="s">
        <v>246</v>
      </c>
      <c r="D46" s="132" t="s">
        <v>247</v>
      </c>
      <c r="E46" s="132" t="s">
        <v>248</v>
      </c>
      <c r="F46" s="132" t="s">
        <v>249</v>
      </c>
    </row>
    <row r="47" spans="1:6" ht="16.5" customHeight="1" hidden="1">
      <c r="A47" s="28" t="s">
        <v>104</v>
      </c>
      <c r="B47" s="131" t="s">
        <v>250</v>
      </c>
      <c r="C47" s="131" t="s">
        <v>251</v>
      </c>
      <c r="D47" s="132" t="s">
        <v>251</v>
      </c>
      <c r="E47" s="131" t="s">
        <v>252</v>
      </c>
      <c r="F47" s="132" t="s">
        <v>253</v>
      </c>
    </row>
    <row r="48" spans="1:6" s="23" customFormat="1" ht="15" customHeight="1">
      <c r="A48" s="15" t="s">
        <v>48</v>
      </c>
      <c r="B48" s="50">
        <v>24.17</v>
      </c>
      <c r="C48" s="87">
        <v>9682</v>
      </c>
      <c r="D48" s="87">
        <v>12082</v>
      </c>
      <c r="E48" s="87">
        <v>0</v>
      </c>
      <c r="F48" s="38">
        <v>18</v>
      </c>
    </row>
    <row r="49" spans="1:6" s="23" customFormat="1" ht="15" customHeight="1">
      <c r="A49" s="15" t="s">
        <v>49</v>
      </c>
      <c r="B49" s="50">
        <v>14.75</v>
      </c>
      <c r="C49" s="87">
        <v>0</v>
      </c>
      <c r="D49" s="87">
        <v>10157</v>
      </c>
      <c r="E49" s="87">
        <v>0</v>
      </c>
      <c r="F49" s="38">
        <v>2</v>
      </c>
    </row>
    <row r="50" spans="1:6" s="23" customFormat="1" ht="15" customHeight="1">
      <c r="A50" s="15" t="s">
        <v>50</v>
      </c>
      <c r="B50" s="50">
        <v>18.59</v>
      </c>
      <c r="C50" s="87">
        <v>0</v>
      </c>
      <c r="D50" s="87">
        <v>20825</v>
      </c>
      <c r="E50" s="87">
        <v>0</v>
      </c>
      <c r="F50" s="38">
        <v>4</v>
      </c>
    </row>
    <row r="51" spans="1:6" s="23" customFormat="1" ht="15" customHeight="1">
      <c r="A51" s="15" t="s">
        <v>51</v>
      </c>
      <c r="B51" s="50">
        <v>7.8</v>
      </c>
      <c r="C51" s="87">
        <v>0</v>
      </c>
      <c r="D51" s="87">
        <v>12859</v>
      </c>
      <c r="E51" s="87">
        <v>0</v>
      </c>
      <c r="F51" s="38">
        <v>4</v>
      </c>
    </row>
    <row r="52" spans="1:6" s="23" customFormat="1" ht="15" customHeight="1">
      <c r="A52" s="15" t="s">
        <v>195</v>
      </c>
      <c r="B52" s="50">
        <v>13.59</v>
      </c>
      <c r="C52" s="133">
        <v>3343</v>
      </c>
      <c r="D52" s="87">
        <v>13474</v>
      </c>
      <c r="E52" s="87">
        <v>0</v>
      </c>
      <c r="F52" s="38">
        <v>2</v>
      </c>
    </row>
    <row r="53" spans="1:6" s="23" customFormat="1" ht="9.75" customHeight="1">
      <c r="A53" s="17"/>
      <c r="B53" s="115"/>
      <c r="C53" s="115"/>
      <c r="D53" s="115"/>
      <c r="E53" s="115"/>
      <c r="F53" s="116"/>
    </row>
    <row r="54" spans="1:6" s="23" customFormat="1" ht="15" customHeight="1">
      <c r="A54" s="90" t="s">
        <v>196</v>
      </c>
      <c r="B54" s="79"/>
      <c r="C54" s="59">
        <f>SUM(C56)</f>
        <v>5398</v>
      </c>
      <c r="D54" s="59">
        <f>SUM(D56)</f>
        <v>3050</v>
      </c>
      <c r="E54" s="59">
        <f>SUM(E56)</f>
        <v>0</v>
      </c>
      <c r="F54" s="60">
        <f>SUM(F56)</f>
        <v>23</v>
      </c>
    </row>
    <row r="55" spans="1:6" s="23" customFormat="1" ht="9.75" customHeight="1">
      <c r="A55" s="15"/>
      <c r="B55" s="79"/>
      <c r="C55" s="87"/>
      <c r="D55" s="87"/>
      <c r="E55" s="87"/>
      <c r="F55" s="38"/>
    </row>
    <row r="56" spans="1:6" s="23" customFormat="1" ht="15" customHeight="1">
      <c r="A56" s="16" t="s">
        <v>29</v>
      </c>
      <c r="B56" s="134">
        <v>158.7</v>
      </c>
      <c r="C56" s="118">
        <v>5398</v>
      </c>
      <c r="D56" s="118">
        <v>3050</v>
      </c>
      <c r="E56" s="118">
        <v>0</v>
      </c>
      <c r="F56" s="102">
        <v>23</v>
      </c>
    </row>
    <row r="57" ht="15.75" customHeight="1">
      <c r="A57" s="49"/>
    </row>
    <row r="62" spans="1:6" ht="33" customHeight="1" hidden="1">
      <c r="A62" s="7" t="s">
        <v>234</v>
      </c>
      <c r="B62" s="107"/>
      <c r="C62" s="108"/>
      <c r="D62" s="109"/>
      <c r="E62" s="110"/>
      <c r="F62" s="110"/>
    </row>
    <row r="63" spans="1:6" ht="16.5" hidden="1">
      <c r="A63" s="8" t="s">
        <v>27</v>
      </c>
      <c r="B63" s="8" t="s">
        <v>103</v>
      </c>
      <c r="C63" s="65" t="s">
        <v>1</v>
      </c>
      <c r="D63" s="66" t="s">
        <v>183</v>
      </c>
      <c r="E63" s="66" t="s">
        <v>227</v>
      </c>
      <c r="F63" s="66" t="s">
        <v>184</v>
      </c>
    </row>
    <row r="64" spans="1:6" ht="16.5" hidden="1">
      <c r="A64" s="1" t="s">
        <v>104</v>
      </c>
      <c r="B64" s="67" t="s">
        <v>28</v>
      </c>
      <c r="C64" s="67" t="s">
        <v>4</v>
      </c>
      <c r="D64" s="68" t="s">
        <v>4</v>
      </c>
      <c r="E64" s="67" t="s">
        <v>185</v>
      </c>
      <c r="F64" s="68" t="s">
        <v>186</v>
      </c>
    </row>
    <row r="65" ht="16.5" hidden="1"/>
    <row r="66" ht="16.5" hidden="1"/>
  </sheetData>
  <sheetProtection/>
  <printOptions horizontalCentered="1"/>
  <pageMargins left="0.7874015748031497" right="0.7874015748031497" top="4.52755905511811" bottom="0.7874015748031497" header="0.3937007874015748" footer="0.3937007874015748"/>
  <pageSetup horizontalDpi="600" verticalDpi="600" orientation="landscape" paperSize="9" r:id="rId1"/>
  <rowBreaks count="2" manualBreakCount="2">
    <brk id="36" max="255" man="1"/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5" width="21.125" style="55" customWidth="1"/>
    <col min="6" max="6" width="21.125" style="10" customWidth="1"/>
    <col min="7" max="7" width="9.00390625" style="55" customWidth="1"/>
    <col min="8" max="16384" width="9.00390625" style="2" customWidth="1"/>
  </cols>
  <sheetData>
    <row r="1" spans="1:6" ht="39.75" customHeight="1">
      <c r="A1" s="7" t="s">
        <v>298</v>
      </c>
      <c r="B1" s="107"/>
      <c r="C1" s="108"/>
      <c r="D1" s="109"/>
      <c r="E1" s="110"/>
      <c r="F1" s="111"/>
    </row>
    <row r="2" spans="1:6" ht="16.5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6.5" hidden="1">
      <c r="A4" s="9" t="s">
        <v>135</v>
      </c>
      <c r="B4" s="69" t="s">
        <v>40</v>
      </c>
      <c r="C4" s="70">
        <v>193810</v>
      </c>
      <c r="D4" s="71">
        <v>41244</v>
      </c>
      <c r="E4" s="72">
        <v>0</v>
      </c>
      <c r="F4" s="73">
        <v>0</v>
      </c>
    </row>
    <row r="5" spans="1:6" ht="16.5" hidden="1">
      <c r="A5" s="9" t="s">
        <v>136</v>
      </c>
      <c r="B5" s="69" t="s">
        <v>40</v>
      </c>
      <c r="C5" s="74">
        <v>203444</v>
      </c>
      <c r="D5" s="75">
        <v>41699</v>
      </c>
      <c r="E5" s="74">
        <v>0</v>
      </c>
      <c r="F5" s="75">
        <v>0</v>
      </c>
    </row>
    <row r="6" spans="1:6" ht="16.5" hidden="1">
      <c r="A6" s="9" t="s">
        <v>137</v>
      </c>
      <c r="B6" s="69" t="s">
        <v>40</v>
      </c>
      <c r="C6" s="74">
        <v>213110</v>
      </c>
      <c r="D6" s="75">
        <v>42129</v>
      </c>
      <c r="E6" s="74">
        <v>0</v>
      </c>
      <c r="F6" s="75">
        <v>0</v>
      </c>
    </row>
    <row r="7" spans="1:6" ht="16.5" hidden="1">
      <c r="A7" s="9" t="s">
        <v>138</v>
      </c>
      <c r="B7" s="69" t="s">
        <v>40</v>
      </c>
      <c r="C7" s="74">
        <v>212690</v>
      </c>
      <c r="D7" s="75">
        <v>43896</v>
      </c>
      <c r="E7" s="74">
        <v>0</v>
      </c>
      <c r="F7" s="75">
        <v>0</v>
      </c>
    </row>
    <row r="8" spans="1:6" ht="16.5" hidden="1">
      <c r="A8" s="9" t="s">
        <v>121</v>
      </c>
      <c r="B8" s="69" t="s">
        <v>40</v>
      </c>
      <c r="C8" s="74">
        <v>220737</v>
      </c>
      <c r="D8" s="75">
        <v>47327</v>
      </c>
      <c r="E8" s="74">
        <v>0</v>
      </c>
      <c r="F8" s="75">
        <v>0</v>
      </c>
    </row>
    <row r="9" spans="1:6" ht="16.5" hidden="1">
      <c r="A9" s="9" t="s">
        <v>122</v>
      </c>
      <c r="B9" s="69" t="s">
        <v>40</v>
      </c>
      <c r="C9" s="76">
        <v>192416</v>
      </c>
      <c r="D9" s="77">
        <v>47881</v>
      </c>
      <c r="E9" s="77">
        <v>8</v>
      </c>
      <c r="F9" s="77">
        <v>927</v>
      </c>
    </row>
    <row r="10" spans="1:6" ht="16.5" hidden="1">
      <c r="A10" s="9" t="s">
        <v>123</v>
      </c>
      <c r="B10" s="69" t="s">
        <v>40</v>
      </c>
      <c r="C10" s="76">
        <v>159532</v>
      </c>
      <c r="D10" s="77">
        <v>46629</v>
      </c>
      <c r="E10" s="77">
        <v>8</v>
      </c>
      <c r="F10" s="77">
        <v>647</v>
      </c>
    </row>
    <row r="11" spans="1:6" ht="16.5" hidden="1">
      <c r="A11" s="9" t="s">
        <v>102</v>
      </c>
      <c r="B11" s="69" t="s">
        <v>40</v>
      </c>
      <c r="C11" s="76">
        <v>223703</v>
      </c>
      <c r="D11" s="77">
        <v>48420</v>
      </c>
      <c r="E11" s="77">
        <v>8</v>
      </c>
      <c r="F11" s="77">
        <v>1179</v>
      </c>
    </row>
    <row r="12" spans="1:6" ht="16.5" hidden="1">
      <c r="A12" s="9" t="s">
        <v>201</v>
      </c>
      <c r="B12" s="69" t="s">
        <v>40</v>
      </c>
      <c r="C12" s="76">
        <v>227594</v>
      </c>
      <c r="D12" s="77">
        <v>50954</v>
      </c>
      <c r="E12" s="77">
        <v>8</v>
      </c>
      <c r="F12" s="77">
        <v>1188</v>
      </c>
    </row>
    <row r="13" spans="1:7" s="23" customFormat="1" ht="16.5" hidden="1">
      <c r="A13" s="9" t="s">
        <v>202</v>
      </c>
      <c r="B13" s="78" t="s">
        <v>212</v>
      </c>
      <c r="C13" s="36">
        <v>248592</v>
      </c>
      <c r="D13" s="37">
        <v>57030</v>
      </c>
      <c r="E13" s="37">
        <v>11</v>
      </c>
      <c r="F13" s="37">
        <v>1308</v>
      </c>
      <c r="G13" s="32"/>
    </row>
    <row r="14" spans="1:7" s="23" customFormat="1" ht="16.5" hidden="1">
      <c r="A14" s="9" t="s">
        <v>203</v>
      </c>
      <c r="B14" s="78" t="s">
        <v>212</v>
      </c>
      <c r="C14" s="36">
        <v>257859</v>
      </c>
      <c r="D14" s="37">
        <v>57634</v>
      </c>
      <c r="E14" s="37">
        <v>11</v>
      </c>
      <c r="F14" s="37">
        <v>1333</v>
      </c>
      <c r="G14" s="32"/>
    </row>
    <row r="15" spans="1:7" s="23" customFormat="1" ht="16.5" hidden="1">
      <c r="A15" s="9" t="s">
        <v>206</v>
      </c>
      <c r="B15" s="78" t="s">
        <v>212</v>
      </c>
      <c r="C15" s="36">
        <v>258159</v>
      </c>
      <c r="D15" s="36">
        <v>58314</v>
      </c>
      <c r="E15" s="36">
        <v>11</v>
      </c>
      <c r="F15" s="37">
        <v>1333</v>
      </c>
      <c r="G15" s="32"/>
    </row>
    <row r="16" spans="1:7" s="23" customFormat="1" ht="13.5" customHeight="1" hidden="1">
      <c r="A16" s="30" t="s">
        <v>209</v>
      </c>
      <c r="B16" s="78" t="s">
        <v>212</v>
      </c>
      <c r="C16" s="36">
        <v>272222</v>
      </c>
      <c r="D16" s="36">
        <v>58540</v>
      </c>
      <c r="E16" s="36">
        <v>11</v>
      </c>
      <c r="F16" s="37">
        <v>1347</v>
      </c>
      <c r="G16" s="32"/>
    </row>
    <row r="17" spans="1:7" s="23" customFormat="1" ht="13.5" customHeight="1" hidden="1">
      <c r="A17" s="30" t="s">
        <v>211</v>
      </c>
      <c r="B17" s="78" t="s">
        <v>212</v>
      </c>
      <c r="C17" s="36">
        <v>277954</v>
      </c>
      <c r="D17" s="36">
        <v>60787</v>
      </c>
      <c r="E17" s="36">
        <v>11</v>
      </c>
      <c r="F17" s="37">
        <v>1365</v>
      </c>
      <c r="G17" s="32"/>
    </row>
    <row r="18" spans="1:7" s="23" customFormat="1" ht="13.5" customHeight="1" hidden="1">
      <c r="A18" s="30" t="s">
        <v>213</v>
      </c>
      <c r="B18" s="78" t="s">
        <v>212</v>
      </c>
      <c r="C18" s="36">
        <v>283909</v>
      </c>
      <c r="D18" s="36">
        <v>62043</v>
      </c>
      <c r="E18" s="36">
        <v>11</v>
      </c>
      <c r="F18" s="37">
        <v>1368</v>
      </c>
      <c r="G18" s="32"/>
    </row>
    <row r="19" spans="1:7" s="23" customFormat="1" ht="13.5" customHeight="1" hidden="1">
      <c r="A19" s="30" t="s">
        <v>217</v>
      </c>
      <c r="B19" s="78" t="s">
        <v>212</v>
      </c>
      <c r="C19" s="36">
        <v>283909</v>
      </c>
      <c r="D19" s="36">
        <v>65426</v>
      </c>
      <c r="E19" s="36">
        <v>11</v>
      </c>
      <c r="F19" s="37">
        <v>1368</v>
      </c>
      <c r="G19" s="32"/>
    </row>
    <row r="20" spans="1:7" s="23" customFormat="1" ht="13.5" customHeight="1" hidden="1">
      <c r="A20" s="30" t="s">
        <v>223</v>
      </c>
      <c r="B20" s="78" t="s">
        <v>212</v>
      </c>
      <c r="C20" s="36">
        <v>283909</v>
      </c>
      <c r="D20" s="36">
        <v>65845</v>
      </c>
      <c r="E20" s="36">
        <v>11</v>
      </c>
      <c r="F20" s="37">
        <v>1382</v>
      </c>
      <c r="G20" s="32"/>
    </row>
    <row r="21" spans="1:7" s="23" customFormat="1" ht="15.75" customHeight="1" hidden="1">
      <c r="A21" s="9" t="s">
        <v>240</v>
      </c>
      <c r="B21" s="58" t="s">
        <v>212</v>
      </c>
      <c r="C21" s="59">
        <v>281870</v>
      </c>
      <c r="D21" s="59">
        <v>66650</v>
      </c>
      <c r="E21" s="59">
        <v>11</v>
      </c>
      <c r="F21" s="60">
        <v>1368</v>
      </c>
      <c r="G21" s="32"/>
    </row>
    <row r="22" spans="1:7" s="23" customFormat="1" ht="15.75" customHeight="1" hidden="1">
      <c r="A22" s="9" t="s">
        <v>241</v>
      </c>
      <c r="B22" s="58" t="s">
        <v>212</v>
      </c>
      <c r="C22" s="59">
        <v>285048</v>
      </c>
      <c r="D22" s="59">
        <v>67200</v>
      </c>
      <c r="E22" s="59">
        <v>11</v>
      </c>
      <c r="F22" s="60">
        <v>1396</v>
      </c>
      <c r="G22" s="32"/>
    </row>
    <row r="23" spans="1:7" s="23" customFormat="1" ht="15.75" customHeight="1" hidden="1">
      <c r="A23" s="9" t="s">
        <v>242</v>
      </c>
      <c r="B23" s="58" t="s">
        <v>212</v>
      </c>
      <c r="C23" s="59">
        <v>262556</v>
      </c>
      <c r="D23" s="59">
        <v>37733</v>
      </c>
      <c r="E23" s="59">
        <v>11</v>
      </c>
      <c r="F23" s="60">
        <v>1290</v>
      </c>
      <c r="G23" s="32"/>
    </row>
    <row r="24" spans="1:7" s="23" customFormat="1" ht="15" customHeight="1" hidden="1">
      <c r="A24" s="9" t="s">
        <v>243</v>
      </c>
      <c r="B24" s="58" t="s">
        <v>212</v>
      </c>
      <c r="C24" s="59">
        <v>263501</v>
      </c>
      <c r="D24" s="59">
        <v>37898</v>
      </c>
      <c r="E24" s="59">
        <v>11</v>
      </c>
      <c r="F24" s="60">
        <v>1304</v>
      </c>
      <c r="G24" s="32"/>
    </row>
    <row r="25" spans="1:7" s="23" customFormat="1" ht="15" customHeight="1" hidden="1">
      <c r="A25" s="9" t="s">
        <v>244</v>
      </c>
      <c r="B25" s="58" t="s">
        <v>212</v>
      </c>
      <c r="C25" s="59">
        <v>264541</v>
      </c>
      <c r="D25" s="59">
        <v>39276</v>
      </c>
      <c r="E25" s="59">
        <v>11</v>
      </c>
      <c r="F25" s="60">
        <v>1316</v>
      </c>
      <c r="G25" s="32"/>
    </row>
    <row r="26" spans="1:7" s="23" customFormat="1" ht="15" customHeight="1" hidden="1">
      <c r="A26" s="9" t="s">
        <v>256</v>
      </c>
      <c r="B26" s="58" t="s">
        <v>212</v>
      </c>
      <c r="C26" s="59">
        <v>264541</v>
      </c>
      <c r="D26" s="59">
        <v>39276</v>
      </c>
      <c r="E26" s="59">
        <v>11</v>
      </c>
      <c r="F26" s="60">
        <v>1324</v>
      </c>
      <c r="G26" s="32"/>
    </row>
    <row r="27" spans="1:7" s="23" customFormat="1" ht="15" customHeight="1" hidden="1">
      <c r="A27" s="9" t="s">
        <v>261</v>
      </c>
      <c r="B27" s="58" t="s">
        <v>212</v>
      </c>
      <c r="C27" s="59">
        <v>265358</v>
      </c>
      <c r="D27" s="59">
        <v>39276</v>
      </c>
      <c r="E27" s="59">
        <v>11</v>
      </c>
      <c r="F27" s="60">
        <v>1376</v>
      </c>
      <c r="G27" s="32"/>
    </row>
    <row r="28" spans="1:7" s="23" customFormat="1" ht="15" customHeight="1">
      <c r="A28" s="9" t="s">
        <v>262</v>
      </c>
      <c r="B28" s="58" t="s">
        <v>212</v>
      </c>
      <c r="C28" s="59">
        <v>266858</v>
      </c>
      <c r="D28" s="59">
        <v>39276</v>
      </c>
      <c r="E28" s="59">
        <v>11</v>
      </c>
      <c r="F28" s="60">
        <v>1430</v>
      </c>
      <c r="G28" s="32"/>
    </row>
    <row r="29" spans="1:7" s="23" customFormat="1" ht="15" customHeight="1">
      <c r="A29" s="9" t="s">
        <v>280</v>
      </c>
      <c r="B29" s="58" t="s">
        <v>212</v>
      </c>
      <c r="C29" s="59">
        <v>267530</v>
      </c>
      <c r="D29" s="59">
        <v>40133</v>
      </c>
      <c r="E29" s="59">
        <v>11</v>
      </c>
      <c r="F29" s="60">
        <v>1260</v>
      </c>
      <c r="G29" s="32"/>
    </row>
    <row r="30" spans="1:7" s="23" customFormat="1" ht="15" customHeight="1">
      <c r="A30" s="9" t="s">
        <v>291</v>
      </c>
      <c r="B30" s="58" t="s">
        <v>212</v>
      </c>
      <c r="C30" s="169">
        <v>267530</v>
      </c>
      <c r="D30" s="169">
        <v>40133</v>
      </c>
      <c r="E30" s="169">
        <v>11</v>
      </c>
      <c r="F30" s="83">
        <v>1525</v>
      </c>
      <c r="G30" s="32"/>
    </row>
    <row r="31" spans="1:7" s="23" customFormat="1" ht="15" customHeight="1">
      <c r="A31" s="9" t="s">
        <v>292</v>
      </c>
      <c r="B31" s="58" t="s">
        <v>212</v>
      </c>
      <c r="C31" s="169">
        <v>267530</v>
      </c>
      <c r="D31" s="169">
        <v>40133</v>
      </c>
      <c r="E31" s="169">
        <v>11</v>
      </c>
      <c r="F31" s="83">
        <v>1525</v>
      </c>
      <c r="G31" s="32"/>
    </row>
    <row r="32" spans="1:7" s="23" customFormat="1" ht="15" customHeight="1">
      <c r="A32" s="9" t="s">
        <v>295</v>
      </c>
      <c r="B32" s="58" t="s">
        <v>212</v>
      </c>
      <c r="C32" s="59">
        <f>C34+C40</f>
        <v>267530</v>
      </c>
      <c r="D32" s="59">
        <f>D34+D40</f>
        <v>40133</v>
      </c>
      <c r="E32" s="59">
        <f>E34+E40</f>
        <v>11</v>
      </c>
      <c r="F32" s="60">
        <f>F34+F40</f>
        <v>1525</v>
      </c>
      <c r="G32" s="32"/>
    </row>
    <row r="33" spans="1:7" s="23" customFormat="1" ht="4.5" customHeight="1">
      <c r="A33" s="14"/>
      <c r="B33" s="115"/>
      <c r="C33" s="115"/>
      <c r="D33" s="116"/>
      <c r="E33" s="115"/>
      <c r="F33" s="116"/>
      <c r="G33" s="32"/>
    </row>
    <row r="34" spans="1:7" s="23" customFormat="1" ht="15" customHeight="1">
      <c r="A34" s="90" t="s">
        <v>140</v>
      </c>
      <c r="B34" s="115"/>
      <c r="C34" s="80">
        <f>SUM(C36:C38)</f>
        <v>250616</v>
      </c>
      <c r="D34" s="80">
        <f>SUM(D36:D38)</f>
        <v>38111</v>
      </c>
      <c r="E34" s="80">
        <f>SUM(E36:E38)</f>
        <v>11</v>
      </c>
      <c r="F34" s="60">
        <f>SUM(F36:F38)</f>
        <v>1510</v>
      </c>
      <c r="G34" s="32"/>
    </row>
    <row r="35" spans="1:7" s="23" customFormat="1" ht="4.5" customHeight="1">
      <c r="A35" s="15"/>
      <c r="B35" s="127"/>
      <c r="C35" s="135"/>
      <c r="D35" s="135"/>
      <c r="E35" s="135"/>
      <c r="F35" s="136"/>
      <c r="G35" s="32"/>
    </row>
    <row r="36" spans="1:7" s="23" customFormat="1" ht="15" customHeight="1">
      <c r="A36" s="15" t="s">
        <v>56</v>
      </c>
      <c r="B36" s="50">
        <v>95.8</v>
      </c>
      <c r="C36" s="98">
        <v>39614</v>
      </c>
      <c r="D36" s="98">
        <v>2756</v>
      </c>
      <c r="E36" s="98">
        <v>0</v>
      </c>
      <c r="F36" s="99">
        <v>346</v>
      </c>
      <c r="G36" s="32"/>
    </row>
    <row r="37" spans="1:7" s="23" customFormat="1" ht="15" customHeight="1">
      <c r="A37" s="15" t="s">
        <v>60</v>
      </c>
      <c r="B37" s="50">
        <v>124.2</v>
      </c>
      <c r="C37" s="98">
        <v>41595</v>
      </c>
      <c r="D37" s="98">
        <v>10077</v>
      </c>
      <c r="E37" s="98">
        <v>8</v>
      </c>
      <c r="F37" s="99">
        <v>395</v>
      </c>
      <c r="G37" s="32"/>
    </row>
    <row r="38" spans="1:6" ht="15" customHeight="1">
      <c r="A38" s="31" t="s">
        <v>61</v>
      </c>
      <c r="B38" s="137">
        <v>119.1</v>
      </c>
      <c r="C38" s="138">
        <v>169407</v>
      </c>
      <c r="D38" s="138">
        <v>25278</v>
      </c>
      <c r="E38" s="138">
        <v>3</v>
      </c>
      <c r="F38" s="139">
        <v>769</v>
      </c>
    </row>
    <row r="39" spans="1:6" ht="4.5" customHeight="1">
      <c r="A39" s="31"/>
      <c r="B39" s="140"/>
      <c r="C39" s="42"/>
      <c r="D39" s="42"/>
      <c r="E39" s="42"/>
      <c r="F39" s="141"/>
    </row>
    <row r="40" spans="1:6" ht="15" customHeight="1">
      <c r="A40" s="26" t="s">
        <v>233</v>
      </c>
      <c r="B40" s="81"/>
      <c r="C40" s="82">
        <f>SUM(C42)</f>
        <v>16914</v>
      </c>
      <c r="D40" s="82">
        <f>SUM(D42)</f>
        <v>2022</v>
      </c>
      <c r="E40" s="82">
        <f>SUM(E42)</f>
        <v>0</v>
      </c>
      <c r="F40" s="83">
        <f>SUM(F42)</f>
        <v>15</v>
      </c>
    </row>
    <row r="41" spans="1:6" ht="4.5" customHeight="1">
      <c r="A41" s="31"/>
      <c r="B41" s="140"/>
      <c r="C41" s="42"/>
      <c r="D41" s="42"/>
      <c r="E41" s="42"/>
      <c r="F41" s="141"/>
    </row>
    <row r="42" spans="1:6" ht="15" customHeight="1">
      <c r="A42" s="142" t="s">
        <v>109</v>
      </c>
      <c r="B42" s="143">
        <v>9.5</v>
      </c>
      <c r="C42" s="144">
        <v>16914</v>
      </c>
      <c r="D42" s="144">
        <v>2022</v>
      </c>
      <c r="E42" s="144">
        <v>0</v>
      </c>
      <c r="F42" s="145">
        <v>15</v>
      </c>
    </row>
    <row r="43" ht="15.75" customHeight="1">
      <c r="A43" s="49"/>
    </row>
  </sheetData>
  <sheetProtection/>
  <printOptions horizontalCentered="1"/>
  <pageMargins left="0.7874015748031497" right="0.7874015748031497" top="0.7874015748031497" bottom="0.5905511811023623" header="0.3937007874015748" footer="0.3937007874015748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5" width="21.125" style="55" customWidth="1"/>
    <col min="6" max="6" width="21.125" style="10" customWidth="1"/>
    <col min="7" max="7" width="9.00390625" style="55" customWidth="1"/>
    <col min="8" max="16384" width="9.00390625" style="2" customWidth="1"/>
  </cols>
  <sheetData>
    <row r="1" spans="1:6" ht="39" customHeight="1">
      <c r="A1" s="48" t="s">
        <v>272</v>
      </c>
      <c r="B1" s="107"/>
      <c r="C1" s="108"/>
      <c r="D1" s="109"/>
      <c r="E1" s="110"/>
      <c r="F1" s="111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6.5" hidden="1">
      <c r="A4" s="9" t="s">
        <v>135</v>
      </c>
      <c r="B4" s="69" t="s">
        <v>40</v>
      </c>
      <c r="C4" s="70">
        <v>192201</v>
      </c>
      <c r="D4" s="71">
        <v>71486</v>
      </c>
      <c r="E4" s="72">
        <v>0</v>
      </c>
      <c r="F4" s="73">
        <v>0</v>
      </c>
    </row>
    <row r="5" spans="1:6" ht="16.5" hidden="1">
      <c r="A5" s="9" t="s">
        <v>136</v>
      </c>
      <c r="B5" s="69" t="s">
        <v>40</v>
      </c>
      <c r="C5" s="74">
        <v>214271</v>
      </c>
      <c r="D5" s="75">
        <v>68309</v>
      </c>
      <c r="E5" s="74">
        <v>0</v>
      </c>
      <c r="F5" s="75">
        <v>0</v>
      </c>
    </row>
    <row r="6" spans="1:6" ht="16.5" hidden="1">
      <c r="A6" s="9" t="s">
        <v>137</v>
      </c>
      <c r="B6" s="69" t="s">
        <v>40</v>
      </c>
      <c r="C6" s="74">
        <v>215447</v>
      </c>
      <c r="D6" s="75">
        <v>70142</v>
      </c>
      <c r="E6" s="74">
        <v>0</v>
      </c>
      <c r="F6" s="75">
        <v>0</v>
      </c>
    </row>
    <row r="7" spans="1:6" ht="16.5" hidden="1">
      <c r="A7" s="9" t="s">
        <v>138</v>
      </c>
      <c r="B7" s="69" t="s">
        <v>40</v>
      </c>
      <c r="C7" s="74">
        <v>217101</v>
      </c>
      <c r="D7" s="75">
        <v>71550</v>
      </c>
      <c r="E7" s="74">
        <v>0</v>
      </c>
      <c r="F7" s="75">
        <v>0</v>
      </c>
    </row>
    <row r="8" spans="1:6" ht="16.5" hidden="1">
      <c r="A8" s="9" t="s">
        <v>121</v>
      </c>
      <c r="B8" s="69" t="s">
        <v>40</v>
      </c>
      <c r="C8" s="74">
        <v>219563</v>
      </c>
      <c r="D8" s="75">
        <v>73643</v>
      </c>
      <c r="E8" s="74">
        <v>0</v>
      </c>
      <c r="F8" s="75">
        <v>0</v>
      </c>
    </row>
    <row r="9" spans="1:6" ht="16.5" hidden="1">
      <c r="A9" s="9" t="s">
        <v>122</v>
      </c>
      <c r="B9" s="69" t="s">
        <v>40</v>
      </c>
      <c r="C9" s="76">
        <v>210051</v>
      </c>
      <c r="D9" s="76">
        <v>65392</v>
      </c>
      <c r="E9" s="77">
        <v>116</v>
      </c>
      <c r="F9" s="77">
        <v>784</v>
      </c>
    </row>
    <row r="10" spans="1:6" ht="16.5" hidden="1">
      <c r="A10" s="9" t="s">
        <v>123</v>
      </c>
      <c r="B10" s="69" t="s">
        <v>40</v>
      </c>
      <c r="C10" s="76"/>
      <c r="D10" s="76"/>
      <c r="E10" s="77"/>
      <c r="F10" s="77"/>
    </row>
    <row r="11" spans="1:6" ht="16.5" hidden="1">
      <c r="A11" s="9" t="s">
        <v>102</v>
      </c>
      <c r="B11" s="69" t="s">
        <v>40</v>
      </c>
      <c r="C11" s="76">
        <v>210299</v>
      </c>
      <c r="D11" s="76">
        <v>59291</v>
      </c>
      <c r="E11" s="77">
        <v>118</v>
      </c>
      <c r="F11" s="77">
        <v>523</v>
      </c>
    </row>
    <row r="12" spans="1:6" ht="16.5" hidden="1">
      <c r="A12" s="9" t="s">
        <v>201</v>
      </c>
      <c r="B12" s="69" t="s">
        <v>40</v>
      </c>
      <c r="C12" s="76">
        <v>214935</v>
      </c>
      <c r="D12" s="76">
        <v>60850</v>
      </c>
      <c r="E12" s="77">
        <v>118</v>
      </c>
      <c r="F12" s="77">
        <v>524</v>
      </c>
    </row>
    <row r="13" spans="1:7" s="23" customFormat="1" ht="16.5" hidden="1">
      <c r="A13" s="9" t="s">
        <v>202</v>
      </c>
      <c r="B13" s="78" t="s">
        <v>212</v>
      </c>
      <c r="C13" s="36">
        <v>230447</v>
      </c>
      <c r="D13" s="36">
        <v>64585</v>
      </c>
      <c r="E13" s="37">
        <v>125</v>
      </c>
      <c r="F13" s="37">
        <v>563</v>
      </c>
      <c r="G13" s="32"/>
    </row>
    <row r="14" spans="1:7" s="23" customFormat="1" ht="16.5" hidden="1">
      <c r="A14" s="9" t="s">
        <v>203</v>
      </c>
      <c r="B14" s="78" t="s">
        <v>212</v>
      </c>
      <c r="C14" s="36">
        <v>232197</v>
      </c>
      <c r="D14" s="36">
        <v>66160</v>
      </c>
      <c r="E14" s="37">
        <v>125</v>
      </c>
      <c r="F14" s="37">
        <v>564</v>
      </c>
      <c r="G14" s="32"/>
    </row>
    <row r="15" spans="1:7" s="23" customFormat="1" ht="16.5" hidden="1">
      <c r="A15" s="9" t="s">
        <v>206</v>
      </c>
      <c r="B15" s="78" t="s">
        <v>212</v>
      </c>
      <c r="C15" s="36">
        <v>232197</v>
      </c>
      <c r="D15" s="36">
        <v>66795</v>
      </c>
      <c r="E15" s="36">
        <v>125</v>
      </c>
      <c r="F15" s="37">
        <v>564</v>
      </c>
      <c r="G15" s="32"/>
    </row>
    <row r="16" spans="1:7" s="23" customFormat="1" ht="14.25" customHeight="1" hidden="1">
      <c r="A16" s="9" t="s">
        <v>209</v>
      </c>
      <c r="B16" s="78" t="s">
        <v>212</v>
      </c>
      <c r="C16" s="36">
        <v>236455</v>
      </c>
      <c r="D16" s="36">
        <v>76007</v>
      </c>
      <c r="E16" s="36">
        <v>135</v>
      </c>
      <c r="F16" s="37">
        <v>564</v>
      </c>
      <c r="G16" s="32"/>
    </row>
    <row r="17" spans="1:7" s="23" customFormat="1" ht="14.25" customHeight="1" hidden="1">
      <c r="A17" s="9" t="s">
        <v>211</v>
      </c>
      <c r="B17" s="78" t="s">
        <v>212</v>
      </c>
      <c r="C17" s="36">
        <v>238755</v>
      </c>
      <c r="D17" s="36">
        <v>77414</v>
      </c>
      <c r="E17" s="36">
        <v>135</v>
      </c>
      <c r="F17" s="37">
        <v>564</v>
      </c>
      <c r="G17" s="32"/>
    </row>
    <row r="18" spans="1:7" s="23" customFormat="1" ht="14.25" customHeight="1" hidden="1">
      <c r="A18" s="9" t="s">
        <v>213</v>
      </c>
      <c r="B18" s="78" t="s">
        <v>212</v>
      </c>
      <c r="C18" s="36">
        <v>241864</v>
      </c>
      <c r="D18" s="36">
        <v>79323</v>
      </c>
      <c r="E18" s="36">
        <v>148</v>
      </c>
      <c r="F18" s="37">
        <v>577</v>
      </c>
      <c r="G18" s="32"/>
    </row>
    <row r="19" spans="1:7" s="23" customFormat="1" ht="14.25" customHeight="1" hidden="1">
      <c r="A19" s="9" t="s">
        <v>217</v>
      </c>
      <c r="B19" s="78" t="s">
        <v>212</v>
      </c>
      <c r="C19" s="36">
        <v>243020</v>
      </c>
      <c r="D19" s="36">
        <v>90326</v>
      </c>
      <c r="E19" s="36">
        <v>148</v>
      </c>
      <c r="F19" s="37">
        <v>581</v>
      </c>
      <c r="G19" s="32"/>
    </row>
    <row r="20" spans="1:7" s="23" customFormat="1" ht="14.25" customHeight="1" hidden="1">
      <c r="A20" s="9" t="s">
        <v>223</v>
      </c>
      <c r="B20" s="78" t="s">
        <v>212</v>
      </c>
      <c r="C20" s="36">
        <v>245597</v>
      </c>
      <c r="D20" s="36">
        <v>105704</v>
      </c>
      <c r="E20" s="36">
        <v>154</v>
      </c>
      <c r="F20" s="37">
        <v>583</v>
      </c>
      <c r="G20" s="32"/>
    </row>
    <row r="21" spans="1:7" s="23" customFormat="1" ht="14.25" customHeight="1" hidden="1">
      <c r="A21" s="9" t="s">
        <v>240</v>
      </c>
      <c r="B21" s="58" t="s">
        <v>212</v>
      </c>
      <c r="C21" s="59">
        <v>256538</v>
      </c>
      <c r="D21" s="59">
        <v>110200</v>
      </c>
      <c r="E21" s="59">
        <v>159</v>
      </c>
      <c r="F21" s="60">
        <v>587</v>
      </c>
      <c r="G21" s="32"/>
    </row>
    <row r="22" spans="1:7" s="23" customFormat="1" ht="14.25" customHeight="1" hidden="1">
      <c r="A22" s="9" t="s">
        <v>241</v>
      </c>
      <c r="B22" s="58" t="s">
        <v>212</v>
      </c>
      <c r="C22" s="59">
        <v>262693</v>
      </c>
      <c r="D22" s="59">
        <v>116137</v>
      </c>
      <c r="E22" s="59">
        <v>160</v>
      </c>
      <c r="F22" s="60">
        <v>587</v>
      </c>
      <c r="G22" s="32"/>
    </row>
    <row r="23" spans="1:7" s="23" customFormat="1" ht="14.25" customHeight="1" hidden="1">
      <c r="A23" s="9" t="s">
        <v>242</v>
      </c>
      <c r="B23" s="58" t="s">
        <v>212</v>
      </c>
      <c r="C23" s="59">
        <v>248280</v>
      </c>
      <c r="D23" s="59">
        <v>90687</v>
      </c>
      <c r="E23" s="59">
        <v>160</v>
      </c>
      <c r="F23" s="60">
        <v>404</v>
      </c>
      <c r="G23" s="32"/>
    </row>
    <row r="24" spans="1:7" s="23" customFormat="1" ht="14.25" customHeight="1" hidden="1">
      <c r="A24" s="9" t="s">
        <v>243</v>
      </c>
      <c r="B24" s="58" t="s">
        <v>212</v>
      </c>
      <c r="C24" s="59">
        <v>249500</v>
      </c>
      <c r="D24" s="59">
        <v>92463</v>
      </c>
      <c r="E24" s="59">
        <v>160</v>
      </c>
      <c r="F24" s="60">
        <v>404</v>
      </c>
      <c r="G24" s="32"/>
    </row>
    <row r="25" spans="1:7" s="23" customFormat="1" ht="14.25" customHeight="1" hidden="1">
      <c r="A25" s="9" t="s">
        <v>244</v>
      </c>
      <c r="B25" s="58" t="s">
        <v>212</v>
      </c>
      <c r="C25" s="59">
        <v>250150</v>
      </c>
      <c r="D25" s="59">
        <v>93023</v>
      </c>
      <c r="E25" s="59">
        <v>160</v>
      </c>
      <c r="F25" s="60">
        <v>404</v>
      </c>
      <c r="G25" s="32"/>
    </row>
    <row r="26" spans="1:7" s="23" customFormat="1" ht="14.25" customHeight="1" hidden="1">
      <c r="A26" s="9" t="s">
        <v>256</v>
      </c>
      <c r="B26" s="58" t="s">
        <v>212</v>
      </c>
      <c r="C26" s="59">
        <v>252988</v>
      </c>
      <c r="D26" s="59">
        <v>94513</v>
      </c>
      <c r="E26" s="59">
        <v>162</v>
      </c>
      <c r="F26" s="60">
        <v>404</v>
      </c>
      <c r="G26" s="32"/>
    </row>
    <row r="27" spans="1:7" s="23" customFormat="1" ht="14.25" customHeight="1" hidden="1">
      <c r="A27" s="9" t="s">
        <v>261</v>
      </c>
      <c r="B27" s="231" t="s">
        <v>281</v>
      </c>
      <c r="C27" s="59">
        <v>252884</v>
      </c>
      <c r="D27" s="59">
        <v>96777</v>
      </c>
      <c r="E27" s="59">
        <v>162</v>
      </c>
      <c r="F27" s="60">
        <v>404</v>
      </c>
      <c r="G27" s="32"/>
    </row>
    <row r="28" spans="1:7" s="23" customFormat="1" ht="14.25" customHeight="1">
      <c r="A28" s="9" t="s">
        <v>262</v>
      </c>
      <c r="B28" s="231" t="s">
        <v>281</v>
      </c>
      <c r="C28" s="59">
        <v>254980</v>
      </c>
      <c r="D28" s="59">
        <v>99477</v>
      </c>
      <c r="E28" s="59">
        <v>162</v>
      </c>
      <c r="F28" s="60">
        <v>404</v>
      </c>
      <c r="G28" s="32"/>
    </row>
    <row r="29" spans="1:7" s="23" customFormat="1" ht="14.25" customHeight="1">
      <c r="A29" s="9" t="s">
        <v>280</v>
      </c>
      <c r="B29" s="231" t="s">
        <v>212</v>
      </c>
      <c r="C29" s="59">
        <v>254980</v>
      </c>
      <c r="D29" s="59">
        <v>104875</v>
      </c>
      <c r="E29" s="59">
        <v>162</v>
      </c>
      <c r="F29" s="60">
        <v>405</v>
      </c>
      <c r="G29" s="32"/>
    </row>
    <row r="30" spans="1:7" s="23" customFormat="1" ht="14.25" customHeight="1">
      <c r="A30" s="9" t="s">
        <v>291</v>
      </c>
      <c r="B30" s="58" t="s">
        <v>212</v>
      </c>
      <c r="C30" s="169">
        <v>257677</v>
      </c>
      <c r="D30" s="169">
        <v>110739</v>
      </c>
      <c r="E30" s="169">
        <v>162</v>
      </c>
      <c r="F30" s="83">
        <v>405</v>
      </c>
      <c r="G30" s="32"/>
    </row>
    <row r="31" spans="1:7" s="23" customFormat="1" ht="14.25" customHeight="1">
      <c r="A31" s="9" t="s">
        <v>292</v>
      </c>
      <c r="B31" s="58" t="s">
        <v>212</v>
      </c>
      <c r="C31" s="169">
        <v>257677</v>
      </c>
      <c r="D31" s="169">
        <v>111166</v>
      </c>
      <c r="E31" s="169">
        <v>162</v>
      </c>
      <c r="F31" s="83">
        <v>405</v>
      </c>
      <c r="G31" s="32"/>
    </row>
    <row r="32" spans="1:7" s="23" customFormat="1" ht="14.25" customHeight="1">
      <c r="A32" s="9" t="s">
        <v>295</v>
      </c>
      <c r="B32" s="58" t="s">
        <v>212</v>
      </c>
      <c r="C32" s="59">
        <f>C34</f>
        <v>258685</v>
      </c>
      <c r="D32" s="59">
        <f>D34</f>
        <v>114279</v>
      </c>
      <c r="E32" s="59">
        <f>E34</f>
        <v>172</v>
      </c>
      <c r="F32" s="60">
        <f>F34</f>
        <v>405</v>
      </c>
      <c r="G32" s="32"/>
    </row>
    <row r="33" spans="1:7" s="23" customFormat="1" ht="5.25" customHeight="1">
      <c r="A33" s="9"/>
      <c r="B33" s="79"/>
      <c r="C33" s="80"/>
      <c r="D33" s="80"/>
      <c r="E33" s="80"/>
      <c r="F33" s="60"/>
      <c r="G33" s="32"/>
    </row>
    <row r="34" spans="1:7" s="23" customFormat="1" ht="14.25" customHeight="1">
      <c r="A34" s="90" t="s">
        <v>140</v>
      </c>
      <c r="B34" s="115"/>
      <c r="C34" s="80">
        <f>SUM(C36:C40)</f>
        <v>258685</v>
      </c>
      <c r="D34" s="80">
        <f>SUM(D36:D40)</f>
        <v>114279</v>
      </c>
      <c r="E34" s="80">
        <f>SUM(E36:E40)</f>
        <v>172</v>
      </c>
      <c r="F34" s="60">
        <f>SUM(F36:F40)</f>
        <v>405</v>
      </c>
      <c r="G34" s="32"/>
    </row>
    <row r="35" spans="1:7" s="23" customFormat="1" ht="5.25" customHeight="1">
      <c r="A35" s="18"/>
      <c r="B35" s="127"/>
      <c r="C35" s="135"/>
      <c r="D35" s="135"/>
      <c r="E35" s="135"/>
      <c r="F35" s="136"/>
      <c r="G35" s="32"/>
    </row>
    <row r="36" spans="1:6" s="32" customFormat="1" ht="14.25" customHeight="1">
      <c r="A36" s="31" t="s">
        <v>65</v>
      </c>
      <c r="B36" s="39">
        <v>80.9</v>
      </c>
      <c r="C36" s="98">
        <v>34028</v>
      </c>
      <c r="D36" s="98">
        <v>1113</v>
      </c>
      <c r="E36" s="98">
        <v>19</v>
      </c>
      <c r="F36" s="99">
        <v>129</v>
      </c>
    </row>
    <row r="37" spans="1:6" s="32" customFormat="1" ht="14.25" customHeight="1">
      <c r="A37" s="31" t="s">
        <v>66</v>
      </c>
      <c r="B37" s="39">
        <v>70</v>
      </c>
      <c r="C37" s="98">
        <v>70238</v>
      </c>
      <c r="D37" s="98">
        <v>1990</v>
      </c>
      <c r="E37" s="98">
        <v>59</v>
      </c>
      <c r="F37" s="99">
        <v>5</v>
      </c>
    </row>
    <row r="38" spans="1:7" s="23" customFormat="1" ht="14.25" customHeight="1">
      <c r="A38" s="31" t="s">
        <v>67</v>
      </c>
      <c r="B38" s="39">
        <v>138.5</v>
      </c>
      <c r="C38" s="98">
        <v>91139</v>
      </c>
      <c r="D38" s="98">
        <v>97786</v>
      </c>
      <c r="E38" s="98">
        <v>29</v>
      </c>
      <c r="F38" s="99">
        <v>195</v>
      </c>
      <c r="G38" s="32"/>
    </row>
    <row r="39" spans="1:7" s="23" customFormat="1" ht="14.25" customHeight="1">
      <c r="A39" s="31" t="s">
        <v>68</v>
      </c>
      <c r="B39" s="39">
        <v>41.3</v>
      </c>
      <c r="C39" s="98">
        <v>52895</v>
      </c>
      <c r="D39" s="98">
        <v>8491</v>
      </c>
      <c r="E39" s="98">
        <v>59</v>
      </c>
      <c r="F39" s="99">
        <v>23</v>
      </c>
      <c r="G39" s="32"/>
    </row>
    <row r="40" spans="1:7" s="23" customFormat="1" ht="14.25" customHeight="1">
      <c r="A40" s="142" t="s">
        <v>69</v>
      </c>
      <c r="B40" s="146">
        <v>63.2</v>
      </c>
      <c r="C40" s="118">
        <v>10385</v>
      </c>
      <c r="D40" s="101">
        <v>4899</v>
      </c>
      <c r="E40" s="101">
        <v>6</v>
      </c>
      <c r="F40" s="119">
        <v>53</v>
      </c>
      <c r="G40" s="32"/>
    </row>
    <row r="41" ht="14.25" customHeight="1">
      <c r="A41" s="235"/>
    </row>
  </sheetData>
  <sheetProtection/>
  <printOptions horizontalCentered="1"/>
  <pageMargins left="0.7874015748031497" right="0.7874015748031497" top="4.133858267716536" bottom="0.5905511811023623" header="0.3937007874015748" footer="0.3937007874015748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5" width="21.125" style="55" customWidth="1"/>
    <col min="6" max="6" width="21.125" style="10" customWidth="1"/>
    <col min="7" max="7" width="9.00390625" style="55" customWidth="1"/>
    <col min="8" max="16384" width="9.00390625" style="2" customWidth="1"/>
  </cols>
  <sheetData>
    <row r="1" spans="1:6" ht="49.5" customHeight="1">
      <c r="A1" s="48" t="s">
        <v>286</v>
      </c>
      <c r="B1" s="107"/>
      <c r="C1" s="108"/>
      <c r="D1" s="109"/>
      <c r="E1" s="110"/>
      <c r="F1" s="111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6.5" customHeight="1" hidden="1">
      <c r="A4" s="9" t="s">
        <v>135</v>
      </c>
      <c r="B4" s="69" t="s">
        <v>40</v>
      </c>
      <c r="C4" s="70">
        <v>50028</v>
      </c>
      <c r="D4" s="71">
        <v>59968</v>
      </c>
      <c r="E4" s="72">
        <v>0</v>
      </c>
      <c r="F4" s="73">
        <v>0</v>
      </c>
    </row>
    <row r="5" spans="1:6" ht="16.5" customHeight="1" hidden="1">
      <c r="A5" s="9" t="s">
        <v>136</v>
      </c>
      <c r="B5" s="69" t="s">
        <v>40</v>
      </c>
      <c r="C5" s="74">
        <v>50028</v>
      </c>
      <c r="D5" s="75">
        <v>61687</v>
      </c>
      <c r="E5" s="74">
        <v>0</v>
      </c>
      <c r="F5" s="75">
        <v>0</v>
      </c>
    </row>
    <row r="6" spans="1:6" ht="16.5" customHeight="1" hidden="1">
      <c r="A6" s="9" t="s">
        <v>137</v>
      </c>
      <c r="B6" s="69" t="s">
        <v>40</v>
      </c>
      <c r="C6" s="74">
        <v>53118</v>
      </c>
      <c r="D6" s="75">
        <v>62572</v>
      </c>
      <c r="E6" s="74">
        <v>0</v>
      </c>
      <c r="F6" s="75">
        <v>0</v>
      </c>
    </row>
    <row r="7" spans="1:6" ht="16.5" customHeight="1" hidden="1">
      <c r="A7" s="9" t="s">
        <v>138</v>
      </c>
      <c r="B7" s="69" t="s">
        <v>40</v>
      </c>
      <c r="C7" s="74">
        <v>54964</v>
      </c>
      <c r="D7" s="75">
        <v>64143</v>
      </c>
      <c r="E7" s="74">
        <v>0</v>
      </c>
      <c r="F7" s="75">
        <v>0</v>
      </c>
    </row>
    <row r="8" spans="1:6" ht="14.25" customHeight="1" hidden="1">
      <c r="A8" s="9" t="s">
        <v>121</v>
      </c>
      <c r="B8" s="69" t="s">
        <v>40</v>
      </c>
      <c r="C8" s="74">
        <v>54534</v>
      </c>
      <c r="D8" s="75">
        <v>64895</v>
      </c>
      <c r="E8" s="74">
        <v>0</v>
      </c>
      <c r="F8" s="75">
        <v>0</v>
      </c>
    </row>
    <row r="9" spans="1:6" ht="16.5" hidden="1">
      <c r="A9" s="9" t="s">
        <v>122</v>
      </c>
      <c r="B9" s="69" t="s">
        <v>40</v>
      </c>
      <c r="C9" s="76">
        <v>81671</v>
      </c>
      <c r="D9" s="77">
        <v>80915</v>
      </c>
      <c r="E9" s="77">
        <v>8</v>
      </c>
      <c r="F9" s="77">
        <v>437</v>
      </c>
    </row>
    <row r="10" spans="1:6" ht="16.5" hidden="1">
      <c r="A10" s="9" t="s">
        <v>123</v>
      </c>
      <c r="B10" s="69" t="s">
        <v>40</v>
      </c>
      <c r="C10" s="76">
        <v>107608</v>
      </c>
      <c r="D10" s="77">
        <v>94173</v>
      </c>
      <c r="E10" s="77">
        <v>13</v>
      </c>
      <c r="F10" s="77">
        <v>900</v>
      </c>
    </row>
    <row r="11" spans="1:6" ht="16.5" hidden="1">
      <c r="A11" s="9" t="s">
        <v>102</v>
      </c>
      <c r="B11" s="69" t="s">
        <v>40</v>
      </c>
      <c r="C11" s="76">
        <v>92335</v>
      </c>
      <c r="D11" s="77">
        <v>68864</v>
      </c>
      <c r="E11" s="77">
        <v>9</v>
      </c>
      <c r="F11" s="77">
        <v>493</v>
      </c>
    </row>
    <row r="12" spans="1:6" ht="16.5" hidden="1">
      <c r="A12" s="9" t="s">
        <v>201</v>
      </c>
      <c r="B12" s="69" t="s">
        <v>40</v>
      </c>
      <c r="C12" s="76">
        <v>93737</v>
      </c>
      <c r="D12" s="77">
        <v>72007</v>
      </c>
      <c r="E12" s="77">
        <v>9</v>
      </c>
      <c r="F12" s="77">
        <v>495</v>
      </c>
    </row>
    <row r="13" spans="1:7" s="23" customFormat="1" ht="16.5" hidden="1">
      <c r="A13" s="9" t="s">
        <v>202</v>
      </c>
      <c r="B13" s="78" t="s">
        <v>212</v>
      </c>
      <c r="C13" s="36">
        <v>96667</v>
      </c>
      <c r="D13" s="37">
        <v>82343</v>
      </c>
      <c r="E13" s="37">
        <v>9</v>
      </c>
      <c r="F13" s="37">
        <v>504</v>
      </c>
      <c r="G13" s="32"/>
    </row>
    <row r="14" spans="1:7" s="23" customFormat="1" ht="16.5" hidden="1">
      <c r="A14" s="9" t="s">
        <v>203</v>
      </c>
      <c r="B14" s="78" t="s">
        <v>212</v>
      </c>
      <c r="C14" s="36">
        <v>98645</v>
      </c>
      <c r="D14" s="37">
        <v>86050</v>
      </c>
      <c r="E14" s="37">
        <v>9</v>
      </c>
      <c r="F14" s="37">
        <v>505</v>
      </c>
      <c r="G14" s="32"/>
    </row>
    <row r="15" spans="1:7" s="23" customFormat="1" ht="16.5" hidden="1">
      <c r="A15" s="9" t="s">
        <v>206</v>
      </c>
      <c r="B15" s="78" t="s">
        <v>212</v>
      </c>
      <c r="C15" s="36">
        <v>103082</v>
      </c>
      <c r="D15" s="36">
        <v>86050</v>
      </c>
      <c r="E15" s="36">
        <v>9</v>
      </c>
      <c r="F15" s="37">
        <v>506</v>
      </c>
      <c r="G15" s="32"/>
    </row>
    <row r="16" spans="1:7" s="23" customFormat="1" ht="13.5" customHeight="1" hidden="1">
      <c r="A16" s="9" t="s">
        <v>209</v>
      </c>
      <c r="B16" s="78" t="s">
        <v>212</v>
      </c>
      <c r="C16" s="36">
        <v>103068</v>
      </c>
      <c r="D16" s="37">
        <v>87726</v>
      </c>
      <c r="E16" s="36">
        <v>9</v>
      </c>
      <c r="F16" s="37">
        <v>506</v>
      </c>
      <c r="G16" s="32"/>
    </row>
    <row r="17" spans="1:7" s="23" customFormat="1" ht="13.5" customHeight="1" hidden="1">
      <c r="A17" s="9" t="s">
        <v>211</v>
      </c>
      <c r="B17" s="78" t="s">
        <v>212</v>
      </c>
      <c r="C17" s="36">
        <v>103068</v>
      </c>
      <c r="D17" s="37">
        <v>89041</v>
      </c>
      <c r="E17" s="36">
        <v>9</v>
      </c>
      <c r="F17" s="37">
        <v>506</v>
      </c>
      <c r="G17" s="32"/>
    </row>
    <row r="18" spans="1:7" s="23" customFormat="1" ht="13.5" customHeight="1" hidden="1">
      <c r="A18" s="9" t="s">
        <v>213</v>
      </c>
      <c r="B18" s="78" t="s">
        <v>212</v>
      </c>
      <c r="C18" s="36">
        <v>104268</v>
      </c>
      <c r="D18" s="37">
        <v>91243</v>
      </c>
      <c r="E18" s="36">
        <v>9</v>
      </c>
      <c r="F18" s="37">
        <v>506</v>
      </c>
      <c r="G18" s="32"/>
    </row>
    <row r="19" spans="1:7" s="23" customFormat="1" ht="13.5" customHeight="1" hidden="1">
      <c r="A19" s="9" t="s">
        <v>217</v>
      </c>
      <c r="B19" s="78" t="s">
        <v>212</v>
      </c>
      <c r="C19" s="36">
        <v>106440</v>
      </c>
      <c r="D19" s="36">
        <v>94945</v>
      </c>
      <c r="E19" s="36">
        <v>9</v>
      </c>
      <c r="F19" s="37">
        <v>508</v>
      </c>
      <c r="G19" s="32"/>
    </row>
    <row r="20" spans="1:7" s="23" customFormat="1" ht="13.5" customHeight="1" hidden="1">
      <c r="A20" s="9" t="s">
        <v>223</v>
      </c>
      <c r="B20" s="78" t="s">
        <v>212</v>
      </c>
      <c r="C20" s="36">
        <v>107295</v>
      </c>
      <c r="D20" s="36">
        <v>98784</v>
      </c>
      <c r="E20" s="36">
        <v>9</v>
      </c>
      <c r="F20" s="37">
        <v>508</v>
      </c>
      <c r="G20" s="32"/>
    </row>
    <row r="21" spans="1:7" s="23" customFormat="1" ht="15.75" customHeight="1" hidden="1">
      <c r="A21" s="9" t="s">
        <v>240</v>
      </c>
      <c r="B21" s="58" t="s">
        <v>212</v>
      </c>
      <c r="C21" s="59">
        <v>111977</v>
      </c>
      <c r="D21" s="59">
        <v>113497</v>
      </c>
      <c r="E21" s="59">
        <v>9</v>
      </c>
      <c r="F21" s="60">
        <v>532</v>
      </c>
      <c r="G21" s="32"/>
    </row>
    <row r="22" spans="1:7" s="23" customFormat="1" ht="15.75" customHeight="1" hidden="1">
      <c r="A22" s="9" t="s">
        <v>241</v>
      </c>
      <c r="B22" s="58" t="s">
        <v>212</v>
      </c>
      <c r="C22" s="59">
        <v>114753</v>
      </c>
      <c r="D22" s="59">
        <v>99290</v>
      </c>
      <c r="E22" s="59">
        <v>8</v>
      </c>
      <c r="F22" s="60">
        <v>505</v>
      </c>
      <c r="G22" s="32"/>
    </row>
    <row r="23" spans="1:7" s="23" customFormat="1" ht="15.75" customHeight="1" hidden="1">
      <c r="A23" s="9" t="s">
        <v>242</v>
      </c>
      <c r="B23" s="58" t="s">
        <v>212</v>
      </c>
      <c r="C23" s="59">
        <v>116390</v>
      </c>
      <c r="D23" s="59">
        <v>102022</v>
      </c>
      <c r="E23" s="59">
        <v>9</v>
      </c>
      <c r="F23" s="60">
        <v>506</v>
      </c>
      <c r="G23" s="32"/>
    </row>
    <row r="24" spans="1:7" s="23" customFormat="1" ht="15.75" customHeight="1" hidden="1">
      <c r="A24" s="9" t="s">
        <v>243</v>
      </c>
      <c r="B24" s="58" t="s">
        <v>212</v>
      </c>
      <c r="C24" s="59">
        <v>116390</v>
      </c>
      <c r="D24" s="59">
        <v>105824</v>
      </c>
      <c r="E24" s="59">
        <v>9</v>
      </c>
      <c r="F24" s="60">
        <v>514</v>
      </c>
      <c r="G24" s="32"/>
    </row>
    <row r="25" spans="1:7" s="23" customFormat="1" ht="15.75" customHeight="1" hidden="1">
      <c r="A25" s="9" t="s">
        <v>244</v>
      </c>
      <c r="B25" s="58" t="s">
        <v>212</v>
      </c>
      <c r="C25" s="59">
        <v>117440</v>
      </c>
      <c r="D25" s="59">
        <v>112316</v>
      </c>
      <c r="E25" s="59">
        <v>9</v>
      </c>
      <c r="F25" s="60">
        <v>516</v>
      </c>
      <c r="G25" s="32"/>
    </row>
    <row r="26" spans="1:7" s="23" customFormat="1" ht="15.75" customHeight="1" hidden="1">
      <c r="A26" s="9" t="s">
        <v>256</v>
      </c>
      <c r="B26" s="58" t="s">
        <v>212</v>
      </c>
      <c r="C26" s="59">
        <v>117640</v>
      </c>
      <c r="D26" s="59">
        <v>114307</v>
      </c>
      <c r="E26" s="59">
        <v>9</v>
      </c>
      <c r="F26" s="60">
        <v>520</v>
      </c>
      <c r="G26" s="32"/>
    </row>
    <row r="27" spans="1:7" s="23" customFormat="1" ht="15.75" customHeight="1" hidden="1">
      <c r="A27" s="9" t="s">
        <v>261</v>
      </c>
      <c r="B27" s="58" t="s">
        <v>212</v>
      </c>
      <c r="C27" s="59">
        <v>120690</v>
      </c>
      <c r="D27" s="59">
        <v>116071</v>
      </c>
      <c r="E27" s="59">
        <v>9</v>
      </c>
      <c r="F27" s="60">
        <v>520</v>
      </c>
      <c r="G27" s="32"/>
    </row>
    <row r="28" spans="1:7" s="23" customFormat="1" ht="15.75" customHeight="1">
      <c r="A28" s="9" t="s">
        <v>262</v>
      </c>
      <c r="B28" s="58" t="s">
        <v>212</v>
      </c>
      <c r="C28" s="59">
        <v>121140</v>
      </c>
      <c r="D28" s="59">
        <v>119236</v>
      </c>
      <c r="E28" s="59">
        <v>26</v>
      </c>
      <c r="F28" s="60">
        <v>530</v>
      </c>
      <c r="G28" s="32"/>
    </row>
    <row r="29" spans="1:7" s="23" customFormat="1" ht="15.75" customHeight="1">
      <c r="A29" s="9" t="s">
        <v>280</v>
      </c>
      <c r="B29" s="58" t="s">
        <v>212</v>
      </c>
      <c r="C29" s="59">
        <v>123683</v>
      </c>
      <c r="D29" s="59">
        <v>120406</v>
      </c>
      <c r="E29" s="59">
        <v>30</v>
      </c>
      <c r="F29" s="60">
        <v>540</v>
      </c>
      <c r="G29" s="32"/>
    </row>
    <row r="30" spans="1:7" s="23" customFormat="1" ht="15.75" customHeight="1">
      <c r="A30" s="9" t="s">
        <v>291</v>
      </c>
      <c r="B30" s="58" t="s">
        <v>212</v>
      </c>
      <c r="C30" s="169">
        <v>134817</v>
      </c>
      <c r="D30" s="169">
        <v>122801</v>
      </c>
      <c r="E30" s="169">
        <v>30</v>
      </c>
      <c r="F30" s="83">
        <v>543</v>
      </c>
      <c r="G30" s="32"/>
    </row>
    <row r="31" spans="1:7" s="23" customFormat="1" ht="15.75" customHeight="1">
      <c r="A31" s="9" t="s">
        <v>292</v>
      </c>
      <c r="B31" s="58" t="s">
        <v>212</v>
      </c>
      <c r="C31" s="169">
        <v>134817</v>
      </c>
      <c r="D31" s="169">
        <v>123337</v>
      </c>
      <c r="E31" s="169">
        <v>30</v>
      </c>
      <c r="F31" s="83">
        <v>553</v>
      </c>
      <c r="G31" s="32"/>
    </row>
    <row r="32" spans="1:7" s="23" customFormat="1" ht="15.75" customHeight="1">
      <c r="A32" s="9" t="s">
        <v>295</v>
      </c>
      <c r="B32" s="58" t="s">
        <v>212</v>
      </c>
      <c r="C32" s="59">
        <f>C34</f>
        <v>134817</v>
      </c>
      <c r="D32" s="59">
        <f>D34</f>
        <v>123337</v>
      </c>
      <c r="E32" s="59">
        <f>E34</f>
        <v>30</v>
      </c>
      <c r="F32" s="60">
        <f>F34</f>
        <v>553</v>
      </c>
      <c r="G32" s="32"/>
    </row>
    <row r="33" spans="1:7" s="23" customFormat="1" ht="4.5" customHeight="1">
      <c r="A33" s="9"/>
      <c r="B33" s="79"/>
      <c r="C33" s="80"/>
      <c r="D33" s="80"/>
      <c r="E33" s="80"/>
      <c r="F33" s="60"/>
      <c r="G33" s="32"/>
    </row>
    <row r="34" spans="1:7" s="23" customFormat="1" ht="15" customHeight="1">
      <c r="A34" s="90" t="s">
        <v>140</v>
      </c>
      <c r="B34" s="115"/>
      <c r="C34" s="80">
        <f>SUM(C36:C38)</f>
        <v>134817</v>
      </c>
      <c r="D34" s="80">
        <f>SUM(D36:D38)</f>
        <v>123337</v>
      </c>
      <c r="E34" s="80">
        <f>SUM(E36:E38)</f>
        <v>30</v>
      </c>
      <c r="F34" s="60">
        <f>SUM(F36:F38)</f>
        <v>553</v>
      </c>
      <c r="G34" s="32"/>
    </row>
    <row r="35" spans="1:7" s="23" customFormat="1" ht="4.5" customHeight="1">
      <c r="A35" s="14"/>
      <c r="B35" s="115"/>
      <c r="C35" s="147"/>
      <c r="D35" s="147"/>
      <c r="E35" s="147"/>
      <c r="F35" s="148"/>
      <c r="G35" s="32"/>
    </row>
    <row r="36" spans="1:7" s="23" customFormat="1" ht="15" customHeight="1">
      <c r="A36" s="15" t="s">
        <v>69</v>
      </c>
      <c r="B36" s="50">
        <v>63.2</v>
      </c>
      <c r="C36" s="98">
        <v>15161</v>
      </c>
      <c r="D36" s="98">
        <v>21515</v>
      </c>
      <c r="E36" s="98">
        <v>1</v>
      </c>
      <c r="F36" s="99">
        <v>65</v>
      </c>
      <c r="G36" s="32"/>
    </row>
    <row r="37" spans="1:7" s="23" customFormat="1" ht="15" customHeight="1">
      <c r="A37" s="15" t="s">
        <v>71</v>
      </c>
      <c r="B37" s="50">
        <v>38</v>
      </c>
      <c r="C37" s="98">
        <v>26063</v>
      </c>
      <c r="D37" s="98">
        <v>11462</v>
      </c>
      <c r="E37" s="98">
        <v>4</v>
      </c>
      <c r="F37" s="99">
        <v>0</v>
      </c>
      <c r="G37" s="32"/>
    </row>
    <row r="38" spans="1:6" ht="15" customHeight="1">
      <c r="A38" s="16" t="s">
        <v>70</v>
      </c>
      <c r="B38" s="149">
        <v>171</v>
      </c>
      <c r="C38" s="150">
        <v>93593</v>
      </c>
      <c r="D38" s="151">
        <v>90360</v>
      </c>
      <c r="E38" s="152">
        <v>25</v>
      </c>
      <c r="F38" s="153">
        <v>488</v>
      </c>
    </row>
    <row r="39" ht="15.75" customHeight="1">
      <c r="A39" s="49"/>
    </row>
  </sheetData>
  <sheetProtection/>
  <printOptions horizontalCentered="1"/>
  <pageMargins left="0.7874015748031497" right="0.7874015748031497" top="0.7874015748031497" bottom="0.9055118110236221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5" width="21.125" style="10" customWidth="1"/>
    <col min="6" max="6" width="21.125" style="55" customWidth="1"/>
    <col min="7" max="7" width="9.00390625" style="55" customWidth="1"/>
    <col min="8" max="16384" width="9.00390625" style="2" customWidth="1"/>
  </cols>
  <sheetData>
    <row r="1" spans="1:6" ht="57.75" customHeight="1">
      <c r="A1" s="48" t="s">
        <v>263</v>
      </c>
      <c r="B1" s="107"/>
      <c r="C1" s="108"/>
      <c r="D1" s="109"/>
      <c r="E1" s="63"/>
      <c r="F1" s="62"/>
    </row>
    <row r="2" spans="1:6" ht="16.5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5" customHeight="1" hidden="1">
      <c r="A4" s="9" t="s">
        <v>135</v>
      </c>
      <c r="B4" s="69" t="s">
        <v>40</v>
      </c>
      <c r="C4" s="70">
        <v>233702</v>
      </c>
      <c r="D4" s="71">
        <v>14591</v>
      </c>
      <c r="E4" s="72">
        <v>0</v>
      </c>
      <c r="F4" s="73">
        <v>0</v>
      </c>
    </row>
    <row r="5" spans="1:6" ht="15" customHeight="1" hidden="1">
      <c r="A5" s="9" t="s">
        <v>136</v>
      </c>
      <c r="B5" s="69" t="s">
        <v>40</v>
      </c>
      <c r="C5" s="74">
        <v>251272</v>
      </c>
      <c r="D5" s="75">
        <v>16753</v>
      </c>
      <c r="E5" s="74">
        <v>0</v>
      </c>
      <c r="F5" s="75">
        <v>0</v>
      </c>
    </row>
    <row r="6" spans="1:6" ht="15" customHeight="1" hidden="1">
      <c r="A6" s="9" t="s">
        <v>137</v>
      </c>
      <c r="B6" s="69" t="s">
        <v>40</v>
      </c>
      <c r="C6" s="74">
        <v>251272</v>
      </c>
      <c r="D6" s="75">
        <v>16753</v>
      </c>
      <c r="E6" s="74">
        <v>0</v>
      </c>
      <c r="F6" s="75">
        <v>0</v>
      </c>
    </row>
    <row r="7" spans="1:6" ht="15" customHeight="1" hidden="1">
      <c r="A7" s="9" t="s">
        <v>138</v>
      </c>
      <c r="B7" s="69" t="s">
        <v>40</v>
      </c>
      <c r="C7" s="74">
        <v>252572</v>
      </c>
      <c r="D7" s="75">
        <v>17453</v>
      </c>
      <c r="E7" s="74">
        <v>0</v>
      </c>
      <c r="F7" s="75">
        <v>0</v>
      </c>
    </row>
    <row r="8" spans="1:6" ht="14.25" customHeight="1" hidden="1">
      <c r="A8" s="9" t="s">
        <v>121</v>
      </c>
      <c r="B8" s="69" t="s">
        <v>40</v>
      </c>
      <c r="C8" s="74">
        <v>252842</v>
      </c>
      <c r="D8" s="75">
        <v>17453</v>
      </c>
      <c r="E8" s="74">
        <v>0</v>
      </c>
      <c r="F8" s="75">
        <v>0</v>
      </c>
    </row>
    <row r="9" spans="1:6" ht="13.5" customHeight="1" hidden="1">
      <c r="A9" s="9" t="s">
        <v>122</v>
      </c>
      <c r="B9" s="69" t="s">
        <v>40</v>
      </c>
      <c r="C9" s="76">
        <v>258322</v>
      </c>
      <c r="D9" s="77">
        <v>18243</v>
      </c>
      <c r="E9" s="76">
        <v>52</v>
      </c>
      <c r="F9" s="77">
        <v>933</v>
      </c>
    </row>
    <row r="10" spans="1:6" ht="13.5" customHeight="1" hidden="1">
      <c r="A10" s="9" t="s">
        <v>123</v>
      </c>
      <c r="B10" s="69" t="s">
        <v>40</v>
      </c>
      <c r="C10" s="76">
        <v>260861</v>
      </c>
      <c r="D10" s="77">
        <v>17803</v>
      </c>
      <c r="E10" s="76">
        <v>52</v>
      </c>
      <c r="F10" s="77">
        <v>933</v>
      </c>
    </row>
    <row r="11" spans="1:6" ht="13.5" customHeight="1" hidden="1">
      <c r="A11" s="9" t="s">
        <v>102</v>
      </c>
      <c r="B11" s="69" t="s">
        <v>197</v>
      </c>
      <c r="C11" s="76">
        <v>235686</v>
      </c>
      <c r="D11" s="77">
        <v>9729</v>
      </c>
      <c r="E11" s="76">
        <v>52</v>
      </c>
      <c r="F11" s="77">
        <v>643</v>
      </c>
    </row>
    <row r="12" spans="1:6" ht="13.5" customHeight="1" hidden="1">
      <c r="A12" s="9" t="s">
        <v>201</v>
      </c>
      <c r="B12" s="69" t="s">
        <v>197</v>
      </c>
      <c r="C12" s="76">
        <v>230116</v>
      </c>
      <c r="D12" s="77">
        <v>8535</v>
      </c>
      <c r="E12" s="76">
        <v>52</v>
      </c>
      <c r="F12" s="77">
        <v>652</v>
      </c>
    </row>
    <row r="13" spans="1:7" s="23" customFormat="1" ht="15" customHeight="1" hidden="1">
      <c r="A13" s="9" t="s">
        <v>202</v>
      </c>
      <c r="B13" s="78" t="s">
        <v>212</v>
      </c>
      <c r="C13" s="36">
        <v>232030</v>
      </c>
      <c r="D13" s="37">
        <v>8800</v>
      </c>
      <c r="E13" s="36">
        <v>52</v>
      </c>
      <c r="F13" s="37">
        <v>662</v>
      </c>
      <c r="G13" s="32"/>
    </row>
    <row r="14" spans="1:7" s="23" customFormat="1" ht="15.75" customHeight="1" hidden="1">
      <c r="A14" s="9" t="s">
        <v>203</v>
      </c>
      <c r="B14" s="78" t="s">
        <v>212</v>
      </c>
      <c r="C14" s="36">
        <v>232130</v>
      </c>
      <c r="D14" s="37">
        <v>8800</v>
      </c>
      <c r="E14" s="36">
        <v>52</v>
      </c>
      <c r="F14" s="37">
        <v>663</v>
      </c>
      <c r="G14" s="32"/>
    </row>
    <row r="15" spans="1:7" s="23" customFormat="1" ht="15.75" customHeight="1" hidden="1">
      <c r="A15" s="9" t="s">
        <v>206</v>
      </c>
      <c r="B15" s="78" t="s">
        <v>212</v>
      </c>
      <c r="C15" s="36">
        <v>232130</v>
      </c>
      <c r="D15" s="36">
        <v>8800</v>
      </c>
      <c r="E15" s="36">
        <v>52</v>
      </c>
      <c r="F15" s="37">
        <v>664</v>
      </c>
      <c r="G15" s="32"/>
    </row>
    <row r="16" spans="1:7" s="23" customFormat="1" ht="15.75" customHeight="1" hidden="1">
      <c r="A16" s="30" t="s">
        <v>209</v>
      </c>
      <c r="B16" s="78" t="s">
        <v>212</v>
      </c>
      <c r="C16" s="36">
        <v>233204</v>
      </c>
      <c r="D16" s="37">
        <v>9175</v>
      </c>
      <c r="E16" s="36">
        <v>52</v>
      </c>
      <c r="F16" s="37">
        <v>664</v>
      </c>
      <c r="G16" s="32"/>
    </row>
    <row r="17" spans="1:7" s="23" customFormat="1" ht="15.75" customHeight="1" hidden="1">
      <c r="A17" s="30" t="s">
        <v>211</v>
      </c>
      <c r="B17" s="78" t="s">
        <v>212</v>
      </c>
      <c r="C17" s="36">
        <v>234179</v>
      </c>
      <c r="D17" s="37">
        <v>9175</v>
      </c>
      <c r="E17" s="36">
        <v>52</v>
      </c>
      <c r="F17" s="37">
        <v>664</v>
      </c>
      <c r="G17" s="32"/>
    </row>
    <row r="18" spans="1:7" s="23" customFormat="1" ht="15.75" customHeight="1" hidden="1">
      <c r="A18" s="30" t="s">
        <v>213</v>
      </c>
      <c r="B18" s="78" t="s">
        <v>212</v>
      </c>
      <c r="C18" s="36">
        <v>236629</v>
      </c>
      <c r="D18" s="37">
        <v>10622</v>
      </c>
      <c r="E18" s="36">
        <v>52</v>
      </c>
      <c r="F18" s="37">
        <v>684</v>
      </c>
      <c r="G18" s="32"/>
    </row>
    <row r="19" spans="1:7" s="23" customFormat="1" ht="15.75" customHeight="1" hidden="1">
      <c r="A19" s="30" t="s">
        <v>217</v>
      </c>
      <c r="B19" s="78" t="s">
        <v>212</v>
      </c>
      <c r="C19" s="36">
        <v>238162</v>
      </c>
      <c r="D19" s="36">
        <v>11362</v>
      </c>
      <c r="E19" s="36">
        <v>52</v>
      </c>
      <c r="F19" s="37">
        <v>711</v>
      </c>
      <c r="G19" s="32"/>
    </row>
    <row r="20" spans="1:7" s="23" customFormat="1" ht="15.75" customHeight="1" hidden="1">
      <c r="A20" s="30" t="s">
        <v>223</v>
      </c>
      <c r="B20" s="78" t="s">
        <v>212</v>
      </c>
      <c r="C20" s="36">
        <v>242256</v>
      </c>
      <c r="D20" s="36">
        <v>11362</v>
      </c>
      <c r="E20" s="36">
        <v>52</v>
      </c>
      <c r="F20" s="37">
        <v>716</v>
      </c>
      <c r="G20" s="32"/>
    </row>
    <row r="21" spans="1:7" s="23" customFormat="1" ht="15.75" customHeight="1" hidden="1">
      <c r="A21" s="9" t="s">
        <v>240</v>
      </c>
      <c r="B21" s="58" t="s">
        <v>212</v>
      </c>
      <c r="C21" s="59">
        <v>244637</v>
      </c>
      <c r="D21" s="59">
        <v>12062</v>
      </c>
      <c r="E21" s="59">
        <v>52</v>
      </c>
      <c r="F21" s="60">
        <v>698</v>
      </c>
      <c r="G21" s="32"/>
    </row>
    <row r="22" spans="1:7" s="23" customFormat="1" ht="15.75" customHeight="1" hidden="1">
      <c r="A22" s="9" t="s">
        <v>241</v>
      </c>
      <c r="B22" s="58" t="s">
        <v>212</v>
      </c>
      <c r="C22" s="59">
        <v>228167</v>
      </c>
      <c r="D22" s="59">
        <v>11262</v>
      </c>
      <c r="E22" s="59">
        <v>43</v>
      </c>
      <c r="F22" s="60">
        <v>693</v>
      </c>
      <c r="G22" s="32"/>
    </row>
    <row r="23" spans="1:7" s="23" customFormat="1" ht="15.75" customHeight="1" hidden="1">
      <c r="A23" s="9" t="s">
        <v>242</v>
      </c>
      <c r="B23" s="58" t="s">
        <v>212</v>
      </c>
      <c r="C23" s="59">
        <v>228969</v>
      </c>
      <c r="D23" s="59">
        <v>11262</v>
      </c>
      <c r="E23" s="59">
        <v>43</v>
      </c>
      <c r="F23" s="60">
        <v>683</v>
      </c>
      <c r="G23" s="32"/>
    </row>
    <row r="24" spans="1:7" s="23" customFormat="1" ht="15.75" customHeight="1" hidden="1">
      <c r="A24" s="9" t="s">
        <v>243</v>
      </c>
      <c r="B24" s="58" t="s">
        <v>212</v>
      </c>
      <c r="C24" s="59">
        <v>229468</v>
      </c>
      <c r="D24" s="59">
        <v>11262</v>
      </c>
      <c r="E24" s="59">
        <v>44</v>
      </c>
      <c r="F24" s="60">
        <v>697</v>
      </c>
      <c r="G24" s="32"/>
    </row>
    <row r="25" spans="1:7" s="23" customFormat="1" ht="15.75" customHeight="1" hidden="1">
      <c r="A25" s="9" t="s">
        <v>244</v>
      </c>
      <c r="B25" s="58" t="s">
        <v>212</v>
      </c>
      <c r="C25" s="59">
        <v>229468</v>
      </c>
      <c r="D25" s="59">
        <v>12452</v>
      </c>
      <c r="E25" s="59">
        <v>44</v>
      </c>
      <c r="F25" s="60">
        <v>695</v>
      </c>
      <c r="G25" s="32"/>
    </row>
    <row r="26" spans="1:7" s="23" customFormat="1" ht="15.75" customHeight="1" hidden="1">
      <c r="A26" s="9" t="s">
        <v>256</v>
      </c>
      <c r="B26" s="58" t="s">
        <v>212</v>
      </c>
      <c r="C26" s="59">
        <v>229468</v>
      </c>
      <c r="D26" s="59">
        <v>12452</v>
      </c>
      <c r="E26" s="59">
        <v>44</v>
      </c>
      <c r="F26" s="60">
        <v>706</v>
      </c>
      <c r="G26" s="32"/>
    </row>
    <row r="27" spans="1:7" s="23" customFormat="1" ht="15.75" customHeight="1" hidden="1">
      <c r="A27" s="9" t="s">
        <v>261</v>
      </c>
      <c r="B27" s="58" t="s">
        <v>212</v>
      </c>
      <c r="C27" s="59">
        <v>229833</v>
      </c>
      <c r="D27" s="59">
        <v>12452</v>
      </c>
      <c r="E27" s="59">
        <v>44</v>
      </c>
      <c r="F27" s="60">
        <v>706</v>
      </c>
      <c r="G27" s="32"/>
    </row>
    <row r="28" spans="1:7" s="23" customFormat="1" ht="15.75" customHeight="1">
      <c r="A28" s="9" t="s">
        <v>262</v>
      </c>
      <c r="B28" s="58" t="s">
        <v>212</v>
      </c>
      <c r="C28" s="59">
        <v>229833</v>
      </c>
      <c r="D28" s="59">
        <v>12700</v>
      </c>
      <c r="E28" s="59">
        <v>44</v>
      </c>
      <c r="F28" s="60">
        <v>714</v>
      </c>
      <c r="G28" s="32"/>
    </row>
    <row r="29" spans="1:7" s="23" customFormat="1" ht="15.75" customHeight="1">
      <c r="A29" s="9" t="s">
        <v>280</v>
      </c>
      <c r="B29" s="58" t="s">
        <v>212</v>
      </c>
      <c r="C29" s="59">
        <v>237805</v>
      </c>
      <c r="D29" s="59">
        <v>18866</v>
      </c>
      <c r="E29" s="59">
        <v>44</v>
      </c>
      <c r="F29" s="60">
        <v>919</v>
      </c>
      <c r="G29" s="32"/>
    </row>
    <row r="30" spans="1:7" s="23" customFormat="1" ht="15.75" customHeight="1">
      <c r="A30" s="9" t="s">
        <v>291</v>
      </c>
      <c r="B30" s="58" t="s">
        <v>212</v>
      </c>
      <c r="C30" s="169">
        <v>243407</v>
      </c>
      <c r="D30" s="169">
        <v>19842</v>
      </c>
      <c r="E30" s="169">
        <v>44</v>
      </c>
      <c r="F30" s="83">
        <v>919</v>
      </c>
      <c r="G30" s="32"/>
    </row>
    <row r="31" spans="1:7" s="23" customFormat="1" ht="15.75" customHeight="1">
      <c r="A31" s="9" t="s">
        <v>292</v>
      </c>
      <c r="B31" s="58" t="s">
        <v>212</v>
      </c>
      <c r="C31" s="169">
        <v>243407</v>
      </c>
      <c r="D31" s="169">
        <v>19842</v>
      </c>
      <c r="E31" s="169">
        <v>44</v>
      </c>
      <c r="F31" s="83">
        <v>919</v>
      </c>
      <c r="G31" s="32"/>
    </row>
    <row r="32" spans="1:7" s="23" customFormat="1" ht="15.75" customHeight="1">
      <c r="A32" s="9" t="s">
        <v>295</v>
      </c>
      <c r="B32" s="58" t="s">
        <v>212</v>
      </c>
      <c r="C32" s="59">
        <f>C34+C39+C48</f>
        <v>247628</v>
      </c>
      <c r="D32" s="59">
        <f>D34+D39+D48</f>
        <v>19842</v>
      </c>
      <c r="E32" s="59">
        <f>E34+E39+E48</f>
        <v>44</v>
      </c>
      <c r="F32" s="60">
        <f>F34+F39+F48</f>
        <v>919</v>
      </c>
      <c r="G32" s="32"/>
    </row>
    <row r="33" spans="1:7" s="23" customFormat="1" ht="4.5" customHeight="1">
      <c r="A33" s="14"/>
      <c r="B33" s="115"/>
      <c r="C33" s="115"/>
      <c r="D33" s="116"/>
      <c r="E33" s="115"/>
      <c r="F33" s="116"/>
      <c r="G33" s="32"/>
    </row>
    <row r="34" spans="1:7" s="23" customFormat="1" ht="15.75" customHeight="1">
      <c r="A34" s="90" t="s">
        <v>140</v>
      </c>
      <c r="B34" s="115"/>
      <c r="C34" s="80">
        <f>SUM(C36:C37)</f>
        <v>166105</v>
      </c>
      <c r="D34" s="80">
        <f>SUM(D36:D37)</f>
        <v>9864</v>
      </c>
      <c r="E34" s="80">
        <f>SUM(E36:E37)</f>
        <v>44</v>
      </c>
      <c r="F34" s="60">
        <f>SUM(F36:F37)</f>
        <v>677</v>
      </c>
      <c r="G34" s="32"/>
    </row>
    <row r="35" spans="1:7" s="23" customFormat="1" ht="4.5" customHeight="1">
      <c r="A35" s="14"/>
      <c r="B35" s="115"/>
      <c r="C35" s="147"/>
      <c r="D35" s="147"/>
      <c r="E35" s="147"/>
      <c r="F35" s="116"/>
      <c r="G35" s="32"/>
    </row>
    <row r="36" spans="1:7" s="23" customFormat="1" ht="15.75" customHeight="1">
      <c r="A36" s="15" t="s">
        <v>41</v>
      </c>
      <c r="B36" s="50">
        <v>73</v>
      </c>
      <c r="C36" s="123">
        <v>163420</v>
      </c>
      <c r="D36" s="98">
        <v>9489</v>
      </c>
      <c r="E36" s="98">
        <v>44</v>
      </c>
      <c r="F36" s="124">
        <v>676</v>
      </c>
      <c r="G36" s="32"/>
    </row>
    <row r="37" spans="1:7" s="23" customFormat="1" ht="15.75" customHeight="1">
      <c r="A37" s="15" t="s">
        <v>107</v>
      </c>
      <c r="B37" s="50">
        <v>48.2</v>
      </c>
      <c r="C37" s="123">
        <v>2685</v>
      </c>
      <c r="D37" s="123">
        <v>375</v>
      </c>
      <c r="E37" s="123">
        <v>0</v>
      </c>
      <c r="F37" s="124">
        <v>1</v>
      </c>
      <c r="G37" s="32"/>
    </row>
    <row r="38" spans="1:6" ht="4.5" customHeight="1">
      <c r="A38" s="28"/>
      <c r="B38" s="131"/>
      <c r="C38" s="131"/>
      <c r="D38" s="131"/>
      <c r="E38" s="131"/>
      <c r="F38" s="132"/>
    </row>
    <row r="39" spans="1:7" s="23" customFormat="1" ht="15.75" customHeight="1">
      <c r="A39" s="90" t="s">
        <v>143</v>
      </c>
      <c r="B39" s="127"/>
      <c r="C39" s="59">
        <f>SUM(C41:C46)</f>
        <v>77060</v>
      </c>
      <c r="D39" s="80">
        <f>SUM(D41:D46)</f>
        <v>9718</v>
      </c>
      <c r="E39" s="80">
        <f>SUM(E41:E46)</f>
        <v>0</v>
      </c>
      <c r="F39" s="60">
        <f>SUM(F41:F46)</f>
        <v>242</v>
      </c>
      <c r="G39" s="32"/>
    </row>
    <row r="40" spans="1:6" ht="4.5" customHeight="1">
      <c r="A40" s="11"/>
      <c r="B40" s="81"/>
      <c r="C40" s="42"/>
      <c r="D40" s="42"/>
      <c r="E40" s="84"/>
      <c r="F40" s="126"/>
    </row>
    <row r="41" spans="1:7" s="23" customFormat="1" ht="15.75" customHeight="1">
      <c r="A41" s="15" t="s">
        <v>108</v>
      </c>
      <c r="B41" s="50">
        <v>8.83</v>
      </c>
      <c r="C41" s="40">
        <v>7231</v>
      </c>
      <c r="D41" s="40">
        <v>1620</v>
      </c>
      <c r="E41" s="40">
        <v>0</v>
      </c>
      <c r="F41" s="41">
        <v>9</v>
      </c>
      <c r="G41" s="32"/>
    </row>
    <row r="42" spans="1:7" s="23" customFormat="1" ht="15.75" customHeight="1">
      <c r="A42" s="15" t="s">
        <v>42</v>
      </c>
      <c r="B42" s="50">
        <v>48.4</v>
      </c>
      <c r="C42" s="40">
        <v>10954</v>
      </c>
      <c r="D42" s="40">
        <v>2746</v>
      </c>
      <c r="E42" s="40">
        <v>0</v>
      </c>
      <c r="F42" s="41">
        <v>38</v>
      </c>
      <c r="G42" s="32"/>
    </row>
    <row r="43" spans="1:7" s="23" customFormat="1" ht="15.75" customHeight="1">
      <c r="A43" s="15" t="s">
        <v>43</v>
      </c>
      <c r="B43" s="50">
        <v>18.13</v>
      </c>
      <c r="C43" s="40">
        <v>9131</v>
      </c>
      <c r="D43" s="40">
        <v>0</v>
      </c>
      <c r="E43" s="40">
        <v>0</v>
      </c>
      <c r="F43" s="41">
        <v>36</v>
      </c>
      <c r="G43" s="32"/>
    </row>
    <row r="44" spans="1:7" s="23" customFormat="1" ht="15.75" customHeight="1">
      <c r="A44" s="15" t="s">
        <v>44</v>
      </c>
      <c r="B44" s="50">
        <v>19.3</v>
      </c>
      <c r="C44" s="40">
        <v>45190</v>
      </c>
      <c r="D44" s="40">
        <v>5352</v>
      </c>
      <c r="E44" s="40">
        <v>0</v>
      </c>
      <c r="F44" s="41">
        <v>143</v>
      </c>
      <c r="G44" s="32"/>
    </row>
    <row r="45" spans="1:7" s="23" customFormat="1" ht="15.75" customHeight="1">
      <c r="A45" s="15" t="s">
        <v>45</v>
      </c>
      <c r="B45" s="50">
        <v>8</v>
      </c>
      <c r="C45" s="40">
        <v>3554</v>
      </c>
      <c r="D45" s="40">
        <v>0</v>
      </c>
      <c r="E45" s="40">
        <v>0</v>
      </c>
      <c r="F45" s="41">
        <v>0</v>
      </c>
      <c r="G45" s="32"/>
    </row>
    <row r="46" spans="1:7" s="23" customFormat="1" ht="15.75" customHeight="1">
      <c r="A46" s="15" t="s">
        <v>283</v>
      </c>
      <c r="B46" s="50">
        <v>8</v>
      </c>
      <c r="C46" s="40">
        <v>1000</v>
      </c>
      <c r="D46" s="40">
        <v>0</v>
      </c>
      <c r="E46" s="40">
        <v>0</v>
      </c>
      <c r="F46" s="41">
        <v>16</v>
      </c>
      <c r="G46" s="32"/>
    </row>
    <row r="47" spans="1:6" ht="4.5" customHeight="1">
      <c r="A47" s="13"/>
      <c r="B47" s="88"/>
      <c r="C47" s="88"/>
      <c r="D47" s="88"/>
      <c r="E47" s="88"/>
      <c r="F47" s="89"/>
    </row>
    <row r="48" spans="1:7" s="23" customFormat="1" ht="15.75" customHeight="1">
      <c r="A48" s="90" t="s">
        <v>117</v>
      </c>
      <c r="B48" s="127"/>
      <c r="C48" s="80">
        <f>SUM(C50:C58)</f>
        <v>4463</v>
      </c>
      <c r="D48" s="80">
        <f>SUM(D50:D58)</f>
        <v>260</v>
      </c>
      <c r="E48" s="80">
        <f>SUM(E50:E58)</f>
        <v>0</v>
      </c>
      <c r="F48" s="60">
        <f>SUM(F50:F58)</f>
        <v>0</v>
      </c>
      <c r="G48" s="32"/>
    </row>
    <row r="49" spans="1:6" ht="4.5" customHeight="1">
      <c r="A49" s="11"/>
      <c r="B49" s="81"/>
      <c r="C49" s="42"/>
      <c r="D49" s="42"/>
      <c r="E49" s="84"/>
      <c r="F49" s="126"/>
    </row>
    <row r="50" spans="1:7" s="23" customFormat="1" ht="15.75" customHeight="1">
      <c r="A50" s="15" t="s">
        <v>113</v>
      </c>
      <c r="B50" s="113">
        <v>2</v>
      </c>
      <c r="C50" s="40">
        <v>877</v>
      </c>
      <c r="D50" s="40">
        <v>0</v>
      </c>
      <c r="E50" s="40">
        <v>0</v>
      </c>
      <c r="F50" s="41">
        <v>0</v>
      </c>
      <c r="G50" s="32"/>
    </row>
    <row r="51" spans="1:7" s="23" customFormat="1" ht="15.75" customHeight="1">
      <c r="A51" s="15" t="s">
        <v>114</v>
      </c>
      <c r="B51" s="113">
        <v>6.5</v>
      </c>
      <c r="C51" s="40">
        <v>500</v>
      </c>
      <c r="D51" s="40">
        <v>0</v>
      </c>
      <c r="E51" s="40">
        <v>0</v>
      </c>
      <c r="F51" s="41">
        <v>0</v>
      </c>
      <c r="G51" s="32"/>
    </row>
    <row r="52" spans="1:7" s="23" customFormat="1" ht="15.75" customHeight="1">
      <c r="A52" s="15" t="s">
        <v>115</v>
      </c>
      <c r="B52" s="113">
        <v>0.6</v>
      </c>
      <c r="C52" s="40">
        <v>318</v>
      </c>
      <c r="D52" s="40">
        <v>0</v>
      </c>
      <c r="E52" s="40">
        <v>0</v>
      </c>
      <c r="F52" s="41">
        <v>0</v>
      </c>
      <c r="G52" s="32"/>
    </row>
    <row r="53" spans="1:7" s="23" customFormat="1" ht="15.75" customHeight="1">
      <c r="A53" s="15" t="s">
        <v>290</v>
      </c>
      <c r="B53" s="113">
        <v>1.5</v>
      </c>
      <c r="C53" s="40">
        <v>535</v>
      </c>
      <c r="D53" s="40">
        <v>260</v>
      </c>
      <c r="E53" s="40">
        <v>0</v>
      </c>
      <c r="F53" s="41">
        <v>0</v>
      </c>
      <c r="G53" s="32"/>
    </row>
    <row r="54" spans="1:6" ht="57.75" customHeight="1" hidden="1">
      <c r="A54" s="48" t="s">
        <v>255</v>
      </c>
      <c r="B54" s="61"/>
      <c r="C54" s="62"/>
      <c r="D54" s="63"/>
      <c r="E54" s="63"/>
      <c r="F54" s="62"/>
    </row>
    <row r="55" spans="1:6" ht="16.5" customHeight="1" hidden="1">
      <c r="A55" s="8" t="s">
        <v>27</v>
      </c>
      <c r="B55" s="8" t="s">
        <v>103</v>
      </c>
      <c r="C55" s="65" t="s">
        <v>1</v>
      </c>
      <c r="D55" s="66" t="s">
        <v>131</v>
      </c>
      <c r="E55" s="66" t="s">
        <v>227</v>
      </c>
      <c r="F55" s="66" t="s">
        <v>132</v>
      </c>
    </row>
    <row r="56" spans="1:6" ht="16.5" customHeight="1" hidden="1">
      <c r="A56" s="28" t="s">
        <v>104</v>
      </c>
      <c r="B56" s="226" t="s">
        <v>28</v>
      </c>
      <c r="C56" s="226" t="s">
        <v>4</v>
      </c>
      <c r="D56" s="227" t="s">
        <v>4</v>
      </c>
      <c r="E56" s="226" t="s">
        <v>133</v>
      </c>
      <c r="F56" s="227" t="s">
        <v>134</v>
      </c>
    </row>
    <row r="57" spans="1:7" s="23" customFormat="1" ht="15.75" customHeight="1">
      <c r="A57" s="15" t="s">
        <v>207</v>
      </c>
      <c r="B57" s="113">
        <v>3.6</v>
      </c>
      <c r="C57" s="40">
        <v>1980</v>
      </c>
      <c r="D57" s="40">
        <v>0</v>
      </c>
      <c r="E57" s="40">
        <v>0</v>
      </c>
      <c r="F57" s="41">
        <v>0</v>
      </c>
      <c r="G57" s="32"/>
    </row>
    <row r="58" spans="1:7" s="23" customFormat="1" ht="15.75" customHeight="1">
      <c r="A58" s="16" t="s">
        <v>116</v>
      </c>
      <c r="B58" s="46">
        <v>1</v>
      </c>
      <c r="C58" s="154">
        <v>253</v>
      </c>
      <c r="D58" s="154">
        <v>0</v>
      </c>
      <c r="E58" s="154">
        <v>0</v>
      </c>
      <c r="F58" s="155">
        <v>0</v>
      </c>
      <c r="G58" s="32"/>
    </row>
    <row r="59" spans="1:2" ht="15" customHeight="1">
      <c r="A59" s="156" t="s">
        <v>258</v>
      </c>
      <c r="B59" s="157"/>
    </row>
    <row r="60" ht="15" customHeight="1">
      <c r="A60" s="10" t="s">
        <v>259</v>
      </c>
    </row>
    <row r="61" ht="15" customHeight="1">
      <c r="A61" s="156"/>
    </row>
  </sheetData>
  <sheetProtection/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625" style="10" customWidth="1"/>
    <col min="2" max="2" width="12.625" style="55" customWidth="1"/>
    <col min="3" max="3" width="21.125" style="55" customWidth="1"/>
    <col min="4" max="4" width="21.125" style="10" customWidth="1"/>
    <col min="5" max="6" width="21.125" style="55" customWidth="1"/>
    <col min="7" max="7" width="9.00390625" style="55" customWidth="1"/>
    <col min="8" max="16384" width="9.00390625" style="2" customWidth="1"/>
  </cols>
  <sheetData>
    <row r="1" spans="1:6" ht="40.5" customHeight="1">
      <c r="A1" s="48" t="s">
        <v>273</v>
      </c>
      <c r="B1" s="107"/>
      <c r="C1" s="108"/>
      <c r="D1" s="109"/>
      <c r="E1" s="110"/>
      <c r="F1" s="110"/>
    </row>
    <row r="2" spans="1:6" ht="16.5" customHeight="1">
      <c r="A2" s="8" t="s">
        <v>27</v>
      </c>
      <c r="B2" s="8" t="s">
        <v>103</v>
      </c>
      <c r="C2" s="65" t="s">
        <v>1</v>
      </c>
      <c r="D2" s="66" t="s">
        <v>131</v>
      </c>
      <c r="E2" s="66" t="s">
        <v>227</v>
      </c>
      <c r="F2" s="66" t="s">
        <v>132</v>
      </c>
    </row>
    <row r="3" spans="1:6" ht="16.5" customHeight="1">
      <c r="A3" s="1" t="s">
        <v>104</v>
      </c>
      <c r="B3" s="67" t="s">
        <v>28</v>
      </c>
      <c r="C3" s="67" t="s">
        <v>4</v>
      </c>
      <c r="D3" s="68" t="s">
        <v>4</v>
      </c>
      <c r="E3" s="67" t="s">
        <v>133</v>
      </c>
      <c r="F3" s="68" t="s">
        <v>134</v>
      </c>
    </row>
    <row r="4" spans="1:6" ht="16.5" customHeight="1" hidden="1">
      <c r="A4" s="9" t="s">
        <v>135</v>
      </c>
      <c r="B4" s="69" t="s">
        <v>40</v>
      </c>
      <c r="C4" s="70">
        <v>102581</v>
      </c>
      <c r="D4" s="71">
        <v>33125</v>
      </c>
      <c r="E4" s="72">
        <v>0</v>
      </c>
      <c r="F4" s="73">
        <v>0</v>
      </c>
    </row>
    <row r="5" spans="1:6" ht="16.5" customHeight="1" hidden="1">
      <c r="A5" s="9" t="s">
        <v>136</v>
      </c>
      <c r="B5" s="69" t="s">
        <v>40</v>
      </c>
      <c r="C5" s="74">
        <v>104834</v>
      </c>
      <c r="D5" s="75">
        <v>33415</v>
      </c>
      <c r="E5" s="74">
        <v>0</v>
      </c>
      <c r="F5" s="75">
        <v>0</v>
      </c>
    </row>
    <row r="6" spans="1:6" ht="16.5" customHeight="1" hidden="1">
      <c r="A6" s="9" t="s">
        <v>137</v>
      </c>
      <c r="B6" s="69" t="s">
        <v>40</v>
      </c>
      <c r="C6" s="74">
        <v>105734</v>
      </c>
      <c r="D6" s="75">
        <v>33795</v>
      </c>
      <c r="E6" s="74">
        <v>0</v>
      </c>
      <c r="F6" s="75">
        <v>0</v>
      </c>
    </row>
    <row r="7" spans="1:6" ht="13.5" customHeight="1" hidden="1">
      <c r="A7" s="9" t="s">
        <v>138</v>
      </c>
      <c r="B7" s="69" t="s">
        <v>40</v>
      </c>
      <c r="C7" s="74">
        <v>107920</v>
      </c>
      <c r="D7" s="75">
        <v>34161</v>
      </c>
      <c r="E7" s="74">
        <v>0</v>
      </c>
      <c r="F7" s="75">
        <v>0</v>
      </c>
    </row>
    <row r="8" spans="1:6" ht="13.5" customHeight="1" hidden="1">
      <c r="A8" s="9" t="s">
        <v>121</v>
      </c>
      <c r="B8" s="69" t="s">
        <v>40</v>
      </c>
      <c r="C8" s="74">
        <v>107841</v>
      </c>
      <c r="D8" s="75">
        <v>34569</v>
      </c>
      <c r="E8" s="74">
        <v>0</v>
      </c>
      <c r="F8" s="75">
        <v>0</v>
      </c>
    </row>
    <row r="9" spans="1:6" ht="13.5" customHeight="1" hidden="1">
      <c r="A9" s="9" t="s">
        <v>122</v>
      </c>
      <c r="B9" s="69" t="s">
        <v>40</v>
      </c>
      <c r="C9" s="76">
        <v>108459</v>
      </c>
      <c r="D9" s="77">
        <v>34998</v>
      </c>
      <c r="E9" s="77">
        <v>16</v>
      </c>
      <c r="F9" s="77">
        <v>329</v>
      </c>
    </row>
    <row r="10" spans="1:6" ht="13.5" customHeight="1" hidden="1">
      <c r="A10" s="9" t="s">
        <v>123</v>
      </c>
      <c r="B10" s="69" t="s">
        <v>40</v>
      </c>
      <c r="C10" s="76">
        <v>117832</v>
      </c>
      <c r="D10" s="77">
        <v>39120</v>
      </c>
      <c r="E10" s="77">
        <v>20</v>
      </c>
      <c r="F10" s="77">
        <v>303</v>
      </c>
    </row>
    <row r="11" spans="1:6" ht="13.5" customHeight="1" hidden="1">
      <c r="A11" s="9" t="s">
        <v>102</v>
      </c>
      <c r="B11" s="69" t="s">
        <v>40</v>
      </c>
      <c r="C11" s="76">
        <v>106136</v>
      </c>
      <c r="D11" s="77">
        <v>37182</v>
      </c>
      <c r="E11" s="77">
        <v>18</v>
      </c>
      <c r="F11" s="77">
        <v>275</v>
      </c>
    </row>
    <row r="12" spans="1:6" ht="13.5" customHeight="1" hidden="1">
      <c r="A12" s="9" t="s">
        <v>201</v>
      </c>
      <c r="B12" s="69" t="s">
        <v>40</v>
      </c>
      <c r="C12" s="76">
        <v>106741</v>
      </c>
      <c r="D12" s="77">
        <v>37277</v>
      </c>
      <c r="E12" s="77">
        <v>18</v>
      </c>
      <c r="F12" s="77">
        <v>276</v>
      </c>
    </row>
    <row r="13" spans="1:7" s="23" customFormat="1" ht="12.75" customHeight="1" hidden="1">
      <c r="A13" s="9" t="s">
        <v>202</v>
      </c>
      <c r="B13" s="78" t="s">
        <v>212</v>
      </c>
      <c r="C13" s="36">
        <v>123261</v>
      </c>
      <c r="D13" s="37">
        <v>38177</v>
      </c>
      <c r="E13" s="37">
        <v>43</v>
      </c>
      <c r="F13" s="37">
        <v>282</v>
      </c>
      <c r="G13" s="32"/>
    </row>
    <row r="14" spans="1:7" s="23" customFormat="1" ht="12.75" customHeight="1" hidden="1">
      <c r="A14" s="9" t="s">
        <v>203</v>
      </c>
      <c r="B14" s="78" t="s">
        <v>212</v>
      </c>
      <c r="C14" s="36">
        <v>123261</v>
      </c>
      <c r="D14" s="37">
        <v>38177</v>
      </c>
      <c r="E14" s="37">
        <v>43</v>
      </c>
      <c r="F14" s="37">
        <v>314</v>
      </c>
      <c r="G14" s="32"/>
    </row>
    <row r="15" spans="1:7" s="23" customFormat="1" ht="12.75" customHeight="1" hidden="1">
      <c r="A15" s="9" t="s">
        <v>206</v>
      </c>
      <c r="B15" s="78" t="s">
        <v>212</v>
      </c>
      <c r="C15" s="36">
        <v>123261</v>
      </c>
      <c r="D15" s="36">
        <v>38960</v>
      </c>
      <c r="E15" s="36">
        <v>43</v>
      </c>
      <c r="F15" s="37">
        <v>314</v>
      </c>
      <c r="G15" s="32"/>
    </row>
    <row r="16" spans="1:7" s="23" customFormat="1" ht="15" customHeight="1" hidden="1">
      <c r="A16" s="9" t="s">
        <v>209</v>
      </c>
      <c r="B16" s="78" t="s">
        <v>212</v>
      </c>
      <c r="C16" s="36">
        <v>123261</v>
      </c>
      <c r="D16" s="36">
        <v>38960</v>
      </c>
      <c r="E16" s="36">
        <v>43</v>
      </c>
      <c r="F16" s="37">
        <v>314</v>
      </c>
      <c r="G16" s="32"/>
    </row>
    <row r="17" spans="1:7" s="23" customFormat="1" ht="15" customHeight="1" hidden="1">
      <c r="A17" s="9" t="s">
        <v>211</v>
      </c>
      <c r="B17" s="78" t="s">
        <v>212</v>
      </c>
      <c r="C17" s="36">
        <v>123861</v>
      </c>
      <c r="D17" s="36">
        <v>38960</v>
      </c>
      <c r="E17" s="36">
        <v>43</v>
      </c>
      <c r="F17" s="37">
        <v>314</v>
      </c>
      <c r="G17" s="32"/>
    </row>
    <row r="18" spans="1:7" s="23" customFormat="1" ht="15" customHeight="1" hidden="1">
      <c r="A18" s="9" t="s">
        <v>213</v>
      </c>
      <c r="B18" s="78" t="s">
        <v>212</v>
      </c>
      <c r="C18" s="36">
        <v>124293</v>
      </c>
      <c r="D18" s="36">
        <v>38960</v>
      </c>
      <c r="E18" s="36">
        <v>43</v>
      </c>
      <c r="F18" s="37">
        <v>314</v>
      </c>
      <c r="G18" s="32"/>
    </row>
    <row r="19" spans="1:7" s="23" customFormat="1" ht="15" customHeight="1" hidden="1">
      <c r="A19" s="9" t="s">
        <v>217</v>
      </c>
      <c r="B19" s="78" t="s">
        <v>212</v>
      </c>
      <c r="C19" s="36">
        <v>126336</v>
      </c>
      <c r="D19" s="36">
        <v>38960</v>
      </c>
      <c r="E19" s="36">
        <v>43</v>
      </c>
      <c r="F19" s="37">
        <v>314</v>
      </c>
      <c r="G19" s="32"/>
    </row>
    <row r="20" spans="1:7" s="23" customFormat="1" ht="15" customHeight="1" hidden="1">
      <c r="A20" s="9" t="s">
        <v>223</v>
      </c>
      <c r="B20" s="78" t="s">
        <v>212</v>
      </c>
      <c r="C20" s="36">
        <v>126336</v>
      </c>
      <c r="D20" s="36">
        <v>38960</v>
      </c>
      <c r="E20" s="36">
        <v>43</v>
      </c>
      <c r="F20" s="37">
        <v>314</v>
      </c>
      <c r="G20" s="32"/>
    </row>
    <row r="21" spans="1:7" s="23" customFormat="1" ht="14.25" customHeight="1" hidden="1">
      <c r="A21" s="9" t="s">
        <v>240</v>
      </c>
      <c r="B21" s="58" t="s">
        <v>212</v>
      </c>
      <c r="C21" s="59">
        <v>89592</v>
      </c>
      <c r="D21" s="59">
        <v>23658</v>
      </c>
      <c r="E21" s="59">
        <v>43</v>
      </c>
      <c r="F21" s="60">
        <v>269</v>
      </c>
      <c r="G21" s="32"/>
    </row>
    <row r="22" spans="1:7" s="23" customFormat="1" ht="14.25" customHeight="1" hidden="1">
      <c r="A22" s="9" t="s">
        <v>241</v>
      </c>
      <c r="B22" s="58" t="s">
        <v>212</v>
      </c>
      <c r="C22" s="59">
        <v>90146</v>
      </c>
      <c r="D22" s="59">
        <v>24003</v>
      </c>
      <c r="E22" s="59">
        <v>43</v>
      </c>
      <c r="F22" s="60">
        <v>273</v>
      </c>
      <c r="G22" s="32"/>
    </row>
    <row r="23" spans="1:7" s="23" customFormat="1" ht="14.25" customHeight="1" hidden="1">
      <c r="A23" s="9" t="s">
        <v>242</v>
      </c>
      <c r="B23" s="58" t="s">
        <v>212</v>
      </c>
      <c r="C23" s="59">
        <v>92254</v>
      </c>
      <c r="D23" s="59">
        <v>24189</v>
      </c>
      <c r="E23" s="59">
        <v>43</v>
      </c>
      <c r="F23" s="60">
        <v>278</v>
      </c>
      <c r="G23" s="32"/>
    </row>
    <row r="24" spans="1:7" s="23" customFormat="1" ht="14.25" customHeight="1" hidden="1">
      <c r="A24" s="9" t="s">
        <v>243</v>
      </c>
      <c r="B24" s="58" t="s">
        <v>212</v>
      </c>
      <c r="C24" s="59">
        <v>94175</v>
      </c>
      <c r="D24" s="59">
        <v>25230</v>
      </c>
      <c r="E24" s="59">
        <v>43</v>
      </c>
      <c r="F24" s="60">
        <v>278</v>
      </c>
      <c r="G24" s="32"/>
    </row>
    <row r="25" spans="1:6" s="32" customFormat="1" ht="14.25" customHeight="1" hidden="1">
      <c r="A25" s="9" t="s">
        <v>244</v>
      </c>
      <c r="B25" s="58" t="s">
        <v>212</v>
      </c>
      <c r="C25" s="59">
        <v>95362</v>
      </c>
      <c r="D25" s="59">
        <v>27486</v>
      </c>
      <c r="E25" s="59">
        <v>43</v>
      </c>
      <c r="F25" s="60">
        <v>283</v>
      </c>
    </row>
    <row r="26" spans="1:6" s="32" customFormat="1" ht="14.25" customHeight="1" hidden="1">
      <c r="A26" s="9" t="s">
        <v>256</v>
      </c>
      <c r="B26" s="58" t="s">
        <v>212</v>
      </c>
      <c r="C26" s="59">
        <v>96375</v>
      </c>
      <c r="D26" s="59">
        <v>27874</v>
      </c>
      <c r="E26" s="59">
        <v>43</v>
      </c>
      <c r="F26" s="60">
        <v>283</v>
      </c>
    </row>
    <row r="27" spans="1:6" s="32" customFormat="1" ht="14.25" customHeight="1" hidden="1">
      <c r="A27" s="9" t="s">
        <v>261</v>
      </c>
      <c r="B27" s="58" t="s">
        <v>212</v>
      </c>
      <c r="C27" s="59">
        <v>96725</v>
      </c>
      <c r="D27" s="59">
        <v>27874</v>
      </c>
      <c r="E27" s="59">
        <v>43</v>
      </c>
      <c r="F27" s="60">
        <v>286</v>
      </c>
    </row>
    <row r="28" spans="1:6" s="32" customFormat="1" ht="14.25" customHeight="1">
      <c r="A28" s="9" t="s">
        <v>262</v>
      </c>
      <c r="B28" s="58" t="s">
        <v>212</v>
      </c>
      <c r="C28" s="59">
        <v>97325</v>
      </c>
      <c r="D28" s="59">
        <v>28499</v>
      </c>
      <c r="E28" s="59">
        <v>43</v>
      </c>
      <c r="F28" s="60">
        <v>295</v>
      </c>
    </row>
    <row r="29" spans="1:6" s="32" customFormat="1" ht="14.25" customHeight="1">
      <c r="A29" s="9" t="s">
        <v>280</v>
      </c>
      <c r="B29" s="58" t="s">
        <v>212</v>
      </c>
      <c r="C29" s="59">
        <v>97325</v>
      </c>
      <c r="D29" s="59">
        <v>28499</v>
      </c>
      <c r="E29" s="59">
        <v>43</v>
      </c>
      <c r="F29" s="60">
        <v>295</v>
      </c>
    </row>
    <row r="30" spans="1:6" s="32" customFormat="1" ht="14.25" customHeight="1">
      <c r="A30" s="9" t="s">
        <v>291</v>
      </c>
      <c r="B30" s="58" t="s">
        <v>212</v>
      </c>
      <c r="C30" s="169">
        <v>97967</v>
      </c>
      <c r="D30" s="169">
        <v>28724</v>
      </c>
      <c r="E30" s="169">
        <v>48</v>
      </c>
      <c r="F30" s="83">
        <v>306</v>
      </c>
    </row>
    <row r="31" spans="1:6" s="32" customFormat="1" ht="14.25" customHeight="1">
      <c r="A31" s="9" t="s">
        <v>292</v>
      </c>
      <c r="B31" s="58" t="s">
        <v>212</v>
      </c>
      <c r="C31" s="169">
        <v>97967</v>
      </c>
      <c r="D31" s="169">
        <v>28724</v>
      </c>
      <c r="E31" s="169">
        <v>48</v>
      </c>
      <c r="F31" s="83">
        <v>306</v>
      </c>
    </row>
    <row r="32" spans="1:7" s="23" customFormat="1" ht="14.25" customHeight="1">
      <c r="A32" s="9" t="s">
        <v>295</v>
      </c>
      <c r="B32" s="58" t="s">
        <v>212</v>
      </c>
      <c r="C32" s="59">
        <f>C34+C40</f>
        <v>97967</v>
      </c>
      <c r="D32" s="59">
        <f>D34+D40</f>
        <v>28724</v>
      </c>
      <c r="E32" s="59">
        <f>E34+E40</f>
        <v>48</v>
      </c>
      <c r="F32" s="60">
        <f>F34+F40</f>
        <v>308</v>
      </c>
      <c r="G32" s="32"/>
    </row>
    <row r="33" spans="1:7" s="23" customFormat="1" ht="6.75" customHeight="1">
      <c r="A33" s="14"/>
      <c r="B33" s="115"/>
      <c r="C33" s="147"/>
      <c r="D33" s="115"/>
      <c r="E33" s="115"/>
      <c r="F33" s="116"/>
      <c r="G33" s="32"/>
    </row>
    <row r="34" spans="1:7" s="23" customFormat="1" ht="14.25" customHeight="1">
      <c r="A34" s="90" t="s">
        <v>140</v>
      </c>
      <c r="B34" s="115"/>
      <c r="C34" s="80">
        <f>SUM(C36:C38)</f>
        <v>81974</v>
      </c>
      <c r="D34" s="80">
        <f>SUM(D36:D38)</f>
        <v>21136</v>
      </c>
      <c r="E34" s="80">
        <f>SUM(E36:E38)</f>
        <v>48</v>
      </c>
      <c r="F34" s="60">
        <f>SUM(F36:F38)</f>
        <v>308</v>
      </c>
      <c r="G34" s="32"/>
    </row>
    <row r="35" spans="1:7" s="23" customFormat="1" ht="6.75" customHeight="1">
      <c r="A35" s="14"/>
      <c r="B35" s="115"/>
      <c r="C35" s="147"/>
      <c r="D35" s="147"/>
      <c r="E35" s="147"/>
      <c r="F35" s="148"/>
      <c r="G35" s="32"/>
    </row>
    <row r="36" spans="1:7" s="23" customFormat="1" ht="14.25" customHeight="1">
      <c r="A36" s="15" t="s">
        <v>53</v>
      </c>
      <c r="B36" s="50">
        <v>45.5</v>
      </c>
      <c r="C36" s="98">
        <v>44550</v>
      </c>
      <c r="D36" s="98">
        <v>1416</v>
      </c>
      <c r="E36" s="98">
        <v>30</v>
      </c>
      <c r="F36" s="99">
        <v>51</v>
      </c>
      <c r="G36" s="32"/>
    </row>
    <row r="37" spans="1:7" s="23" customFormat="1" ht="14.25" customHeight="1">
      <c r="A37" s="15" t="s">
        <v>52</v>
      </c>
      <c r="B37" s="50">
        <v>63</v>
      </c>
      <c r="C37" s="98">
        <v>37223</v>
      </c>
      <c r="D37" s="98">
        <v>18829</v>
      </c>
      <c r="E37" s="98">
        <v>18</v>
      </c>
      <c r="F37" s="99">
        <v>257</v>
      </c>
      <c r="G37" s="32"/>
    </row>
    <row r="38" spans="1:7" s="23" customFormat="1" ht="14.25" customHeight="1">
      <c r="A38" s="15" t="s">
        <v>57</v>
      </c>
      <c r="B38" s="50">
        <v>54</v>
      </c>
      <c r="C38" s="98">
        <v>201</v>
      </c>
      <c r="D38" s="98">
        <v>891</v>
      </c>
      <c r="E38" s="98">
        <v>0</v>
      </c>
      <c r="F38" s="99">
        <v>0</v>
      </c>
      <c r="G38" s="32"/>
    </row>
    <row r="39" spans="1:7" s="23" customFormat="1" ht="6.75" customHeight="1">
      <c r="A39" s="15"/>
      <c r="B39" s="127"/>
      <c r="C39" s="44"/>
      <c r="D39" s="44"/>
      <c r="E39" s="44"/>
      <c r="F39" s="45"/>
      <c r="G39" s="32"/>
    </row>
    <row r="40" spans="1:7" s="23" customFormat="1" ht="14.25" customHeight="1">
      <c r="A40" s="90" t="s">
        <v>143</v>
      </c>
      <c r="B40" s="127"/>
      <c r="C40" s="80">
        <f>SUM(C42)</f>
        <v>15993</v>
      </c>
      <c r="D40" s="80">
        <f>SUM(D42)</f>
        <v>7588</v>
      </c>
      <c r="E40" s="80">
        <f>SUM(E42)</f>
        <v>0</v>
      </c>
      <c r="F40" s="60">
        <f>SUM(F42)</f>
        <v>0</v>
      </c>
      <c r="G40" s="32"/>
    </row>
    <row r="41" spans="1:7" s="23" customFormat="1" ht="6.75" customHeight="1">
      <c r="A41" s="15"/>
      <c r="B41" s="127"/>
      <c r="C41" s="44"/>
      <c r="D41" s="44"/>
      <c r="E41" s="44"/>
      <c r="F41" s="45"/>
      <c r="G41" s="32"/>
    </row>
    <row r="42" spans="1:7" s="23" customFormat="1" ht="14.25" customHeight="1">
      <c r="A42" s="16" t="s">
        <v>54</v>
      </c>
      <c r="B42" s="43">
        <v>33.98</v>
      </c>
      <c r="C42" s="158">
        <v>15993</v>
      </c>
      <c r="D42" s="158">
        <v>7588</v>
      </c>
      <c r="E42" s="158">
        <v>0</v>
      </c>
      <c r="F42" s="159">
        <v>0</v>
      </c>
      <c r="G42" s="32"/>
    </row>
    <row r="43" spans="1:6" ht="15" customHeight="1">
      <c r="A43" s="49"/>
      <c r="F43" s="10"/>
    </row>
    <row r="44" ht="16.5">
      <c r="F44" s="10"/>
    </row>
    <row r="45" ht="16.5">
      <c r="F45" s="10"/>
    </row>
    <row r="46" ht="16.5">
      <c r="F46" s="10"/>
    </row>
    <row r="47" ht="16.5">
      <c r="F47" s="10"/>
    </row>
    <row r="48" ht="16.5">
      <c r="F48" s="10"/>
    </row>
    <row r="49" ht="16.5">
      <c r="F49" s="10"/>
    </row>
    <row r="50" ht="16.5">
      <c r="F50" s="10"/>
    </row>
    <row r="51" ht="16.5">
      <c r="F51" s="10"/>
    </row>
    <row r="52" ht="16.5">
      <c r="F52" s="10"/>
    </row>
    <row r="53" ht="16.5">
      <c r="F53" s="10"/>
    </row>
    <row r="54" ht="16.5">
      <c r="F54" s="10"/>
    </row>
    <row r="55" ht="16.5">
      <c r="F55" s="10"/>
    </row>
    <row r="56" ht="16.5">
      <c r="F56" s="10"/>
    </row>
    <row r="57" ht="16.5">
      <c r="F57" s="10"/>
    </row>
    <row r="58" ht="16.5">
      <c r="F58" s="10"/>
    </row>
    <row r="59" ht="16.5">
      <c r="F59" s="10"/>
    </row>
    <row r="60" ht="16.5">
      <c r="F60" s="10"/>
    </row>
    <row r="61" ht="16.5">
      <c r="F61" s="10"/>
    </row>
    <row r="62" ht="16.5">
      <c r="F62" s="10"/>
    </row>
    <row r="63" ht="16.5">
      <c r="F63" s="10"/>
    </row>
    <row r="64" ht="16.5">
      <c r="F64" s="10"/>
    </row>
    <row r="65" ht="16.5">
      <c r="F65" s="10"/>
    </row>
    <row r="66" ht="16.5">
      <c r="F66" s="10"/>
    </row>
    <row r="67" ht="16.5">
      <c r="F67" s="10"/>
    </row>
    <row r="68" ht="16.5">
      <c r="F68" s="10"/>
    </row>
    <row r="69" ht="16.5">
      <c r="F69" s="10"/>
    </row>
    <row r="70" ht="16.5">
      <c r="F70" s="10"/>
    </row>
    <row r="71" ht="16.5">
      <c r="F71" s="10"/>
    </row>
    <row r="72" ht="16.5">
      <c r="F72" s="10"/>
    </row>
    <row r="73" ht="16.5">
      <c r="F73" s="10"/>
    </row>
    <row r="74" ht="16.5">
      <c r="F74" s="10"/>
    </row>
    <row r="75" ht="16.5">
      <c r="F75" s="10"/>
    </row>
    <row r="76" ht="16.5">
      <c r="F76" s="10"/>
    </row>
    <row r="77" ht="16.5">
      <c r="F77" s="10"/>
    </row>
    <row r="78" ht="16.5">
      <c r="F78" s="10"/>
    </row>
    <row r="79" ht="16.5">
      <c r="F79" s="10"/>
    </row>
    <row r="80" ht="16.5">
      <c r="F80" s="10"/>
    </row>
    <row r="81" ht="16.5">
      <c r="F81" s="10"/>
    </row>
    <row r="82" ht="16.5">
      <c r="F82" s="10"/>
    </row>
    <row r="83" ht="16.5">
      <c r="F83" s="10"/>
    </row>
    <row r="84" ht="16.5">
      <c r="F84" s="10"/>
    </row>
  </sheetData>
  <sheetProtection/>
  <printOptions horizontalCentered="1"/>
  <pageMargins left="0.7874015748031497" right="0.7874015748031497" top="0.5905511811023623" bottom="0.984251968503937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現有河堤、禦潮(海堤)</dc:title>
  <dc:subject/>
  <dc:creator>會計室</dc:creator>
  <cp:keywords/>
  <dc:description/>
  <cp:lastModifiedBy>胡開祥</cp:lastModifiedBy>
  <cp:lastPrinted>2023-06-05T07:15:40Z</cp:lastPrinted>
  <dcterms:created xsi:type="dcterms:W3CDTF">2002-06-03T03:29:47Z</dcterms:created>
  <dcterms:modified xsi:type="dcterms:W3CDTF">2023-06-05T07:16:04Z</dcterms:modified>
  <cp:category/>
  <cp:version/>
  <cp:contentType/>
  <cp:contentStatus/>
</cp:coreProperties>
</file>