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11" yWindow="-111" windowWidth="5991" windowHeight="5511" tabRatio="599"/>
  </bookViews>
  <sheets>
    <sheet name="42 (完)" sheetId="22" r:id="rId1"/>
  </sheets>
  <definedNames>
    <definedName name="_xlnm.Print_Area" localSheetId="0">'42 (完)'!$A$1:$I$86</definedName>
  </definedNames>
  <calcPr calcId="145621"/>
</workbook>
</file>

<file path=xl/calcChain.xml><?xml version="1.0" encoding="utf-8"?>
<calcChain xmlns="http://schemas.openxmlformats.org/spreadsheetml/2006/main">
  <c r="D22" i="22" l="1"/>
  <c r="D85" i="22" l="1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I62" i="22"/>
  <c r="H62" i="22"/>
  <c r="G62" i="22"/>
  <c r="F62" i="22"/>
  <c r="E62" i="22"/>
  <c r="E20" i="22" s="1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8" i="22"/>
  <c r="G20" i="22" l="1"/>
  <c r="I20" i="22"/>
  <c r="D62" i="22"/>
  <c r="F20" i="22"/>
  <c r="H20" i="22"/>
  <c r="D20" i="22" l="1"/>
</calcChain>
</file>

<file path=xl/sharedStrings.xml><?xml version="1.0" encoding="utf-8"?>
<sst xmlns="http://schemas.openxmlformats.org/spreadsheetml/2006/main" count="171" uniqueCount="141">
  <si>
    <t>Water</t>
  </si>
  <si>
    <t>Total</t>
    <phoneticPr fontId="3" type="noConversion"/>
  </si>
  <si>
    <t>Supply</t>
  </si>
  <si>
    <t>Others</t>
    <phoneticPr fontId="3" type="noConversion"/>
  </si>
  <si>
    <t>蘭陽溪</t>
    <phoneticPr fontId="3" type="noConversion"/>
  </si>
  <si>
    <t>鳳山溪</t>
    <phoneticPr fontId="3" type="noConversion"/>
  </si>
  <si>
    <t>頭前溪</t>
    <phoneticPr fontId="3" type="noConversion"/>
  </si>
  <si>
    <t>中港溪</t>
    <phoneticPr fontId="3" type="noConversion"/>
  </si>
  <si>
    <t>後龍溪</t>
    <phoneticPr fontId="3" type="noConversion"/>
  </si>
  <si>
    <t>大安溪</t>
    <phoneticPr fontId="3" type="noConversion"/>
  </si>
  <si>
    <t>大甲溪</t>
    <phoneticPr fontId="3" type="noConversion"/>
  </si>
  <si>
    <t>烏溪</t>
    <phoneticPr fontId="3" type="noConversion"/>
  </si>
  <si>
    <t>濁水溪</t>
    <phoneticPr fontId="3" type="noConversion"/>
  </si>
  <si>
    <t>北港溪</t>
    <phoneticPr fontId="3" type="noConversion"/>
  </si>
  <si>
    <t>朴子溪</t>
    <phoneticPr fontId="3" type="noConversion"/>
  </si>
  <si>
    <t>八掌溪</t>
    <phoneticPr fontId="3" type="noConversion"/>
  </si>
  <si>
    <t>急水溪</t>
    <phoneticPr fontId="3" type="noConversion"/>
  </si>
  <si>
    <t>曾文溪</t>
    <phoneticPr fontId="3" type="noConversion"/>
  </si>
  <si>
    <t>鹽水溪</t>
    <phoneticPr fontId="3" type="noConversion"/>
  </si>
  <si>
    <t>二仁溪</t>
    <phoneticPr fontId="3" type="noConversion"/>
  </si>
  <si>
    <t>高屏溪</t>
    <phoneticPr fontId="3" type="noConversion"/>
  </si>
  <si>
    <t>秀姑巒溪</t>
    <phoneticPr fontId="3" type="noConversion"/>
  </si>
  <si>
    <t>花蓮溪</t>
    <phoneticPr fontId="3" type="noConversion"/>
  </si>
  <si>
    <t>阿公店溪</t>
    <phoneticPr fontId="3" type="noConversion"/>
  </si>
  <si>
    <t>和平溪</t>
    <phoneticPr fontId="3" type="noConversion"/>
  </si>
  <si>
    <t>淡水河</t>
    <phoneticPr fontId="3" type="noConversion"/>
  </si>
  <si>
    <t>資料來源：經濟部水利署公務統計報表。</t>
    <phoneticPr fontId="9" type="noConversion"/>
  </si>
  <si>
    <t>其他用途</t>
    <phoneticPr fontId="3" type="noConversion"/>
  </si>
  <si>
    <t>其他用途</t>
  </si>
  <si>
    <t>Lanyang River</t>
    <phoneticPr fontId="3" type="noConversion"/>
  </si>
  <si>
    <t>Houlong River</t>
    <phoneticPr fontId="3" type="noConversion"/>
  </si>
  <si>
    <t>Dajia River</t>
    <phoneticPr fontId="3" type="noConversion"/>
  </si>
  <si>
    <t>Wu River</t>
    <phoneticPr fontId="3" type="noConversion"/>
  </si>
  <si>
    <t>Beigang River</t>
    <phoneticPr fontId="3" type="noConversion"/>
  </si>
  <si>
    <t>Erren River</t>
    <phoneticPr fontId="3" type="noConversion"/>
  </si>
  <si>
    <t>Gaoping River</t>
    <phoneticPr fontId="3" type="noConversion"/>
  </si>
  <si>
    <t>Agongdian River</t>
    <phoneticPr fontId="3" type="noConversion"/>
  </si>
  <si>
    <t>Hualien River</t>
    <phoneticPr fontId="3" type="noConversion"/>
  </si>
  <si>
    <t>Heping River</t>
    <phoneticPr fontId="3" type="noConversion"/>
  </si>
  <si>
    <t>計</t>
    <phoneticPr fontId="3" type="noConversion"/>
  </si>
  <si>
    <t>其他</t>
    <phoneticPr fontId="3" type="noConversion"/>
  </si>
  <si>
    <t>工業用水</t>
    <phoneticPr fontId="3" type="noConversion"/>
  </si>
  <si>
    <t>總　　計</t>
    <phoneticPr fontId="3" type="noConversion"/>
  </si>
  <si>
    <t>家用及公共</t>
    <phoneticPr fontId="3" type="noConversion"/>
  </si>
  <si>
    <t>農業用水</t>
    <phoneticPr fontId="3" type="noConversion"/>
  </si>
  <si>
    <t>水力用水</t>
    <phoneticPr fontId="3" type="noConversion"/>
  </si>
  <si>
    <t>給水</t>
    <phoneticPr fontId="3" type="noConversion"/>
  </si>
  <si>
    <t>Agriculture</t>
    <phoneticPr fontId="3" type="noConversion"/>
  </si>
  <si>
    <t>Power</t>
    <phoneticPr fontId="3" type="noConversion"/>
  </si>
  <si>
    <t>Industrial</t>
    <phoneticPr fontId="3" type="noConversion"/>
  </si>
  <si>
    <t>Grand</t>
    <phoneticPr fontId="3" type="noConversion"/>
  </si>
  <si>
    <t>Water</t>
    <phoneticPr fontId="3" type="noConversion"/>
  </si>
  <si>
    <t>年別、水系別及縣市別</t>
    <phoneticPr fontId="3" type="noConversion"/>
  </si>
  <si>
    <t xml:space="preserve"> Year,Streams &amp; County</t>
    <phoneticPr fontId="3" type="noConversion"/>
  </si>
  <si>
    <t>Huang River</t>
    <phoneticPr fontId="3" type="noConversion"/>
  </si>
  <si>
    <t>磺溪</t>
    <phoneticPr fontId="3" type="noConversion"/>
  </si>
  <si>
    <t>東港溪</t>
  </si>
  <si>
    <t>四重溪</t>
  </si>
  <si>
    <t>新北市</t>
  </si>
  <si>
    <t>臺北市</t>
  </si>
  <si>
    <t>Taipei City</t>
    <phoneticPr fontId="3" type="noConversion"/>
  </si>
  <si>
    <t>Taichung City</t>
  </si>
  <si>
    <t>臺南市</t>
  </si>
  <si>
    <t>Tainan City</t>
  </si>
  <si>
    <t>高雄市</t>
  </si>
  <si>
    <t>Kaohsiung  City</t>
    <phoneticPr fontId="3" type="noConversion"/>
  </si>
  <si>
    <t>宜蘭縣</t>
  </si>
  <si>
    <t xml:space="preserve">Yilan County </t>
  </si>
  <si>
    <t>新竹縣</t>
  </si>
  <si>
    <t>Hsinchu County</t>
    <phoneticPr fontId="3" type="noConversion"/>
  </si>
  <si>
    <t>苗栗縣</t>
  </si>
  <si>
    <t>Miaoli County</t>
    <phoneticPr fontId="3" type="noConversion"/>
  </si>
  <si>
    <t>彰化縣</t>
  </si>
  <si>
    <t>Changhua County</t>
    <phoneticPr fontId="3" type="noConversion"/>
  </si>
  <si>
    <t>南投縣</t>
  </si>
  <si>
    <t>Nantou County</t>
    <phoneticPr fontId="3" type="noConversion"/>
  </si>
  <si>
    <t>雲林縣</t>
  </si>
  <si>
    <t>Yunlin County</t>
    <phoneticPr fontId="3" type="noConversion"/>
  </si>
  <si>
    <t>嘉義縣</t>
  </si>
  <si>
    <t xml:space="preserve">Chiayi County  </t>
    <phoneticPr fontId="3" type="noConversion"/>
  </si>
  <si>
    <t>屏東縣</t>
  </si>
  <si>
    <t>Pingtung County</t>
    <phoneticPr fontId="3" type="noConversion"/>
  </si>
  <si>
    <t>臺東縣</t>
  </si>
  <si>
    <t>Taitung County</t>
    <phoneticPr fontId="3" type="noConversion"/>
  </si>
  <si>
    <t>花蓮縣</t>
  </si>
  <si>
    <t>Hualien County</t>
    <phoneticPr fontId="3" type="noConversion"/>
  </si>
  <si>
    <t>澎湖縣</t>
  </si>
  <si>
    <t>Penghu County</t>
    <phoneticPr fontId="3" type="noConversion"/>
  </si>
  <si>
    <t>基隆市</t>
  </si>
  <si>
    <t>Keelung City</t>
    <phoneticPr fontId="3" type="noConversion"/>
  </si>
  <si>
    <t>新竹市</t>
  </si>
  <si>
    <t xml:space="preserve">Hsinchu City  </t>
    <phoneticPr fontId="3" type="noConversion"/>
  </si>
  <si>
    <t>嘉義市</t>
  </si>
  <si>
    <t>Chiayi City</t>
    <phoneticPr fontId="3" type="noConversion"/>
  </si>
  <si>
    <t>金門縣</t>
  </si>
  <si>
    <t>連江縣</t>
  </si>
  <si>
    <t>Lienchiang County</t>
  </si>
  <si>
    <t xml:space="preserve">   單位：千立方公尺</t>
    <phoneticPr fontId="3" type="noConversion"/>
  </si>
  <si>
    <t>Public Water</t>
    <phoneticPr fontId="3" type="noConversion"/>
  </si>
  <si>
    <t>Donggang River</t>
    <phoneticPr fontId="3" type="noConversion"/>
  </si>
  <si>
    <t>卑南溪</t>
    <phoneticPr fontId="3" type="noConversion"/>
  </si>
  <si>
    <t>Kinmen County</t>
    <phoneticPr fontId="3" type="noConversion"/>
  </si>
  <si>
    <t>Fengshan River</t>
    <phoneticPr fontId="3" type="noConversion"/>
  </si>
  <si>
    <t>Touqian River</t>
    <phoneticPr fontId="3" type="noConversion"/>
  </si>
  <si>
    <t>Zhonggang River</t>
    <phoneticPr fontId="3" type="noConversion"/>
  </si>
  <si>
    <t>Daan River</t>
    <phoneticPr fontId="3" type="noConversion"/>
  </si>
  <si>
    <t>Zhuoshui River</t>
    <phoneticPr fontId="3" type="noConversion"/>
  </si>
  <si>
    <t>Puzi River</t>
    <phoneticPr fontId="3" type="noConversion"/>
  </si>
  <si>
    <t>Bazhang River</t>
    <phoneticPr fontId="3" type="noConversion"/>
  </si>
  <si>
    <t>Jishui River</t>
    <phoneticPr fontId="3" type="noConversion"/>
  </si>
  <si>
    <t>Yanshui River</t>
    <phoneticPr fontId="3" type="noConversion"/>
  </si>
  <si>
    <t>Sizhong River</t>
    <phoneticPr fontId="3" type="noConversion"/>
  </si>
  <si>
    <t>Xiuguluan River</t>
    <phoneticPr fontId="3" type="noConversion"/>
  </si>
  <si>
    <t>Tamsui River</t>
    <phoneticPr fontId="3" type="noConversion"/>
  </si>
  <si>
    <t>Zengwen River</t>
  </si>
  <si>
    <t>臺中市</t>
    <phoneticPr fontId="3" type="noConversion"/>
  </si>
  <si>
    <t>桃園市</t>
    <phoneticPr fontId="3" type="noConversion"/>
  </si>
  <si>
    <t>Taoyuan City</t>
    <phoneticPr fontId="3" type="noConversion"/>
  </si>
  <si>
    <r>
      <t>1.</t>
    </r>
    <r>
      <rPr>
        <b/>
        <sz val="10"/>
        <rFont val="標楷體"/>
        <family val="4"/>
        <charset val="136"/>
      </rPr>
      <t>地面水</t>
    </r>
    <r>
      <rPr>
        <b/>
        <sz val="10"/>
        <rFont val="Times New Roman"/>
        <family val="1"/>
      </rPr>
      <t xml:space="preserve"> Surface Water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</si>
  <si>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</si>
  <si>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</si>
  <si>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98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2009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</si>
  <si>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2012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</si>
  <si>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2013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</si>
  <si>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2014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</si>
  <si>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104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2015</t>
    </r>
    <phoneticPr fontId="3" type="noConversion"/>
  </si>
  <si>
    <r>
      <t>2.</t>
    </r>
    <r>
      <rPr>
        <b/>
        <sz val="10"/>
        <rFont val="標楷體"/>
        <family val="4"/>
        <charset val="136"/>
      </rPr>
      <t>地下水</t>
    </r>
    <r>
      <rPr>
        <b/>
        <sz val="10"/>
        <rFont val="Times New Roman"/>
        <family val="1"/>
      </rPr>
      <t xml:space="preserve"> Ground Water</t>
    </r>
    <phoneticPr fontId="3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</si>
  <si>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9" type="noConversion"/>
  </si>
  <si>
    <t>New Taipei City</t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</si>
  <si>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105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3" type="noConversion"/>
  </si>
  <si>
    <t>Beinun River</t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</si>
  <si>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106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2017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</si>
  <si>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107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2018</t>
    </r>
    <phoneticPr fontId="3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</si>
  <si>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42 </t>
    </r>
    <r>
      <rPr>
        <b/>
        <sz val="16"/>
        <rFont val="標楷體"/>
        <family val="4"/>
        <charset val="136"/>
      </rPr>
      <t>一般水權登記引用水量</t>
    </r>
    <phoneticPr fontId="3" type="noConversion"/>
  </si>
  <si>
    <t>Table 42. Registered Amount of Diverted Water on General Water Right</t>
    <phoneticPr fontId="3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</si>
  <si>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1,000M</t>
    </r>
    <r>
      <rPr>
        <vertAlign val="superscript"/>
        <sz val="9"/>
        <rFont val="Times New Roman"/>
        <family val="1"/>
      </rPr>
      <t>3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</si>
  <si>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2019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</si>
  <si>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109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</si>
  <si>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110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</si>
  <si>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>說    明：</t>
    </r>
    <r>
      <rPr>
        <sz val="9"/>
        <rFont val="標楷體"/>
        <family val="4"/>
        <charset val="136"/>
      </rPr>
      <t>本表「登記引用水量」係加總該年內一般水權尚屬有效之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各件所登記之各月平均流量（</t>
    </r>
    <r>
      <rPr>
        <sz val="9"/>
        <rFont val="Times New Roman"/>
        <family val="1"/>
      </rPr>
      <t>CMS</t>
    </r>
    <r>
      <rPr>
        <sz val="9"/>
        <rFont val="標楷體"/>
        <family val="4"/>
        <charset val="136"/>
      </rPr>
      <t>即立方公尺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每秒）×</t>
    </r>
    <phoneticPr fontId="3" type="noConversion"/>
  </si>
  <si>
    <r>
      <t xml:space="preserve">                      </t>
    </r>
    <r>
      <rPr>
        <sz val="9"/>
        <rFont val="標楷體"/>
        <family val="4"/>
        <charset val="136"/>
      </rPr>
      <t>每月用水日數</t>
    </r>
    <r>
      <rPr>
        <sz val="9"/>
        <rFont val="Times New Roman"/>
        <family val="1"/>
      </rPr>
      <t>×</t>
    </r>
    <r>
      <rPr>
        <sz val="9"/>
        <rFont val="標楷體"/>
        <family val="4"/>
        <charset val="136"/>
      </rPr>
      <t>每日用水時數</t>
    </r>
    <r>
      <rPr>
        <sz val="9"/>
        <rFont val="Times New Roman"/>
        <family val="1"/>
      </rPr>
      <t>×60</t>
    </r>
    <r>
      <rPr>
        <sz val="9"/>
        <rFont val="標楷體"/>
        <family val="4"/>
        <charset val="136"/>
      </rPr>
      <t>分</t>
    </r>
    <r>
      <rPr>
        <sz val="9"/>
        <rFont val="Times New Roman"/>
        <family val="1"/>
      </rPr>
      <t>×60</t>
    </r>
    <r>
      <rPr>
        <sz val="9"/>
        <rFont val="標楷體"/>
        <family val="4"/>
        <charset val="136"/>
      </rPr>
      <t>秒。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</si>
</sst>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#,###;\-#;&quot;-&quot;"/>
    <numFmt numFmtId="177" formatCode="_(* #,##0_);_(* \(#,##0\);_(* &quot;-&quot;_);_(@_)"/>
    <numFmt numFmtId="178" formatCode="0.00_ "/>
  </numFmts>
  <fonts count="3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vertAlign val="superscript"/>
      <sz val="9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0" borderId="0"/>
    <xf numFmtId="43" fontId="9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9" fillId="0" borderId="0"/>
    <xf numFmtId="0" fontId="21" fillId="0" borderId="0">
      <alignment vertical="center"/>
    </xf>
    <xf numFmtId="0" fontId="19" fillId="0" borderId="0"/>
    <xf numFmtId="0" fontId="22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7" borderId="14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9" borderId="1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33" fillId="7" borderId="15" applyNumberFormat="0" applyAlignment="0" applyProtection="0">
      <alignment vertical="center"/>
    </xf>
    <xf numFmtId="0" fontId="34" fillId="8" borderId="17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00">
    <xf numFmtId="0" fontId="0" fillId="0" borderId="0" xfId="0"/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distributed" vertical="center" justifyLastLine="1"/>
    </xf>
    <xf numFmtId="49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8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Alignment="1">
      <alignment horizontal="distributed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1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top" wrapText="1"/>
    </xf>
    <xf numFmtId="0" fontId="6" fillId="0" borderId="0" xfId="0" applyNumberFormat="1" applyFont="1" applyFill="1" applyAlignment="1"/>
    <xf numFmtId="3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distributed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3" fontId="2" fillId="0" borderId="0" xfId="1" applyNumberFormat="1" applyFont="1" applyFill="1"/>
    <xf numFmtId="41" fontId="6" fillId="2" borderId="8" xfId="0" applyNumberFormat="1" applyFont="1" applyFill="1" applyBorder="1" applyAlignment="1">
      <alignment horizontal="right" shrinkToFit="1"/>
    </xf>
    <xf numFmtId="41" fontId="6" fillId="0" borderId="8" xfId="0" applyNumberFormat="1" applyFont="1" applyBorder="1" applyAlignment="1">
      <alignment horizontal="right" shrinkToFit="1"/>
    </xf>
    <xf numFmtId="0" fontId="6" fillId="0" borderId="0" xfId="0" applyFont="1" applyFill="1" applyAlignment="1"/>
    <xf numFmtId="0" fontId="11" fillId="0" borderId="5" xfId="0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176" fontId="12" fillId="0" borderId="8" xfId="0" applyNumberFormat="1" applyFont="1" applyFill="1" applyBorder="1" applyAlignment="1">
      <alignment horizontal="left" vertical="center" indent="2"/>
    </xf>
    <xf numFmtId="176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Continuous"/>
    </xf>
    <xf numFmtId="176" fontId="12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/>
    <xf numFmtId="176" fontId="11" fillId="0" borderId="0" xfId="0" applyNumberFormat="1" applyFont="1" applyFill="1" applyAlignment="1"/>
    <xf numFmtId="0" fontId="11" fillId="0" borderId="6" xfId="1" applyFont="1" applyFill="1" applyBorder="1" applyAlignment="1"/>
    <xf numFmtId="176" fontId="15" fillId="0" borderId="9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/>
    <xf numFmtId="176" fontId="1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1" fontId="11" fillId="0" borderId="7" xfId="0" applyNumberFormat="1" applyFont="1" applyFill="1" applyBorder="1" applyAlignment="1">
      <alignment horizontal="center"/>
    </xf>
    <xf numFmtId="41" fontId="15" fillId="0" borderId="9" xfId="0" applyNumberFormat="1" applyFont="1" applyFill="1" applyBorder="1" applyAlignment="1">
      <alignment horizontal="right" shrinkToFit="1"/>
    </xf>
    <xf numFmtId="41" fontId="15" fillId="0" borderId="6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176" fontId="12" fillId="0" borderId="8" xfId="0" applyNumberFormat="1" applyFont="1" applyFill="1" applyBorder="1" applyAlignment="1">
      <alignment horizontal="right"/>
    </xf>
    <xf numFmtId="3" fontId="17" fillId="0" borderId="0" xfId="1" applyNumberFormat="1" applyFont="1" applyFill="1"/>
    <xf numFmtId="0" fontId="17" fillId="0" borderId="0" xfId="0" applyFont="1" applyFill="1" applyAlignment="1">
      <alignment horizontal="centerContinuous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/>
    <xf numFmtId="0" fontId="15" fillId="0" borderId="5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/>
    <xf numFmtId="0" fontId="15" fillId="0" borderId="7" xfId="0" applyNumberFormat="1" applyFont="1" applyFill="1" applyBorder="1" applyAlignment="1">
      <alignment horizontal="center"/>
    </xf>
    <xf numFmtId="0" fontId="15" fillId="0" borderId="5" xfId="1" applyFont="1" applyFill="1" applyBorder="1" applyAlignment="1">
      <alignment horizontal="left"/>
    </xf>
    <xf numFmtId="0" fontId="12" fillId="0" borderId="0" xfId="0" applyNumberFormat="1" applyFont="1" applyFill="1" applyAlignment="1"/>
    <xf numFmtId="176" fontId="15" fillId="0" borderId="8" xfId="0" applyNumberFormat="1" applyFont="1" applyFill="1" applyBorder="1" applyAlignment="1">
      <alignment horizontal="right"/>
    </xf>
    <xf numFmtId="176" fontId="15" fillId="0" borderId="6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/>
    <xf numFmtId="41" fontId="15" fillId="0" borderId="8" xfId="0" applyNumberFormat="1" applyFont="1" applyFill="1" applyBorder="1" applyAlignment="1">
      <alignment horizontal="right" shrinkToFit="1"/>
    </xf>
    <xf numFmtId="41" fontId="15" fillId="0" borderId="0" xfId="0" applyNumberFormat="1" applyFont="1" applyFill="1" applyBorder="1" applyAlignment="1">
      <alignment horizontal="right" shrinkToFit="1"/>
    </xf>
    <xf numFmtId="0" fontId="17" fillId="0" borderId="6" xfId="0" applyFont="1" applyFill="1" applyBorder="1" applyAlignment="1">
      <alignment horizontal="right" vertical="center"/>
    </xf>
    <xf numFmtId="177" fontId="4" fillId="0" borderId="0" xfId="0" applyNumberFormat="1" applyFont="1" applyFill="1" applyAlignment="1"/>
    <xf numFmtId="0" fontId="14" fillId="0" borderId="0" xfId="0" applyFont="1" applyFill="1" applyAlignment="1">
      <alignment horizontal="center"/>
    </xf>
    <xf numFmtId="178" fontId="16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vertical="center"/>
    </xf>
  </cellXfs>
  <cellStyles count="47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1"/>
    <cellStyle name="一般 2 2" xfId="22"/>
    <cellStyle name="一般 3" xfId="23"/>
    <cellStyle name="一般_表(2)" xfId="1"/>
    <cellStyle name="千分位 2" xfId="2"/>
    <cellStyle name="中等 2" xfId="24"/>
    <cellStyle name="合計 2" xfId="25"/>
    <cellStyle name="好 2" xfId="26"/>
    <cellStyle name="計算方式 2" xfId="27"/>
    <cellStyle name="連結的儲存格 2" xfId="28"/>
    <cellStyle name="備註 2" xfId="29"/>
    <cellStyle name="說明文字 2" xfId="30"/>
    <cellStyle name="輔色1 2" xfId="31"/>
    <cellStyle name="輔色2 2" xfId="32"/>
    <cellStyle name="輔色3 2" xfId="33"/>
    <cellStyle name="輔色4 2" xfId="34"/>
    <cellStyle name="輔色5 2" xfId="35"/>
    <cellStyle name="輔色6 2" xfId="36"/>
    <cellStyle name="標題 1 2" xfId="37"/>
    <cellStyle name="標題 2 2" xfId="38"/>
    <cellStyle name="標題 3 2" xfId="39"/>
    <cellStyle name="標題 4 2" xfId="40"/>
    <cellStyle name="標題 5" xfId="41"/>
    <cellStyle name="輸入 2" xfId="42"/>
    <cellStyle name="輸出 2" xfId="43"/>
    <cellStyle name="檢查儲存格 2" xfId="44"/>
    <cellStyle name="壞 2" xfId="45"/>
    <cellStyle name="警告文字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a120120\90&#24180;&#21002;\&#34920;13-90.xls" TargetMode="External"/><Relationship Id="rId1" Type="http://schemas.openxmlformats.org/officeDocument/2006/relationships/hyperlink" Target="file:///C:\a120120\89&#24180;&#21002;\&#34920;13-8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06"/>
  <sheetViews>
    <sheetView tabSelected="1" zoomScaleNormal="100" workbookViewId="0">
      <selection sqref="A1:I1"/>
    </sheetView>
  </sheetViews>
  <sheetFormatPr defaultColWidth="9" defaultRowHeight="16.75"/>
  <cols>
    <col min="1" max="1" width="8.07421875" style="34" customWidth="1"/>
    <col min="2" max="2" width="6.07421875" style="40" customWidth="1"/>
    <col min="3" max="3" width="9.4609375" style="41" customWidth="1"/>
    <col min="4" max="4" width="12.07421875" style="34" customWidth="1"/>
    <col min="5" max="5" width="12.69140625" style="34" customWidth="1"/>
    <col min="6" max="6" width="12" style="34" customWidth="1"/>
    <col min="7" max="7" width="10.69140625" style="34" customWidth="1"/>
    <col min="8" max="8" width="10.3046875" style="34" customWidth="1"/>
    <col min="9" max="9" width="9.84375" style="34" customWidth="1"/>
    <col min="10" max="10" width="9.53515625" style="34" bestFit="1" customWidth="1"/>
    <col min="11" max="16384" width="9" style="34"/>
  </cols>
  <sheetData>
    <row r="1" spans="1:9" s="4" customFormat="1" ht="21" customHeight="1">
      <c r="A1" s="97" t="s">
        <v>133</v>
      </c>
      <c r="B1" s="97"/>
      <c r="C1" s="97"/>
      <c r="D1" s="97"/>
      <c r="E1" s="97"/>
      <c r="F1" s="97"/>
      <c r="G1" s="97"/>
      <c r="H1" s="97"/>
      <c r="I1" s="97"/>
    </row>
    <row r="2" spans="1:9" s="5" customFormat="1" ht="13.5" customHeight="1">
      <c r="B2" s="6"/>
      <c r="C2" s="7"/>
      <c r="E2" s="8"/>
      <c r="H2" s="9"/>
      <c r="I2" s="10" t="s">
        <v>97</v>
      </c>
    </row>
    <row r="3" spans="1:9" s="16" customFormat="1" ht="15.9" customHeight="1">
      <c r="A3" s="11" t="s">
        <v>52</v>
      </c>
      <c r="B3" s="11"/>
      <c r="C3" s="12"/>
      <c r="D3" s="13" t="s">
        <v>42</v>
      </c>
      <c r="E3" s="13" t="s">
        <v>43</v>
      </c>
      <c r="F3" s="13" t="s">
        <v>44</v>
      </c>
      <c r="G3" s="13" t="s">
        <v>45</v>
      </c>
      <c r="H3" s="13" t="s">
        <v>41</v>
      </c>
      <c r="I3" s="14" t="s">
        <v>28</v>
      </c>
    </row>
    <row r="4" spans="1:9" s="16" customFormat="1" ht="15.9" customHeight="1">
      <c r="B4" s="17"/>
      <c r="C4" s="18"/>
      <c r="D4" s="19"/>
      <c r="E4" s="19" t="s">
        <v>46</v>
      </c>
      <c r="F4" s="80" t="s">
        <v>47</v>
      </c>
      <c r="G4" s="80" t="s">
        <v>48</v>
      </c>
      <c r="H4" s="80" t="s">
        <v>49</v>
      </c>
      <c r="I4" s="15"/>
    </row>
    <row r="5" spans="1:9" s="16" customFormat="1" ht="15.9" customHeight="1">
      <c r="A5" s="79" t="s">
        <v>53</v>
      </c>
      <c r="B5" s="20"/>
      <c r="C5" s="21"/>
      <c r="D5" s="80" t="s">
        <v>50</v>
      </c>
      <c r="E5" s="80" t="s">
        <v>98</v>
      </c>
      <c r="F5" s="80" t="s">
        <v>0</v>
      </c>
      <c r="G5" s="80" t="s">
        <v>0</v>
      </c>
      <c r="H5" s="80" t="s">
        <v>51</v>
      </c>
      <c r="I5" s="81"/>
    </row>
    <row r="6" spans="1:9" s="16" customFormat="1" ht="15.9" customHeight="1">
      <c r="A6" s="22"/>
      <c r="B6" s="22"/>
      <c r="C6" s="23"/>
      <c r="D6" s="82" t="s">
        <v>1</v>
      </c>
      <c r="E6" s="82" t="s">
        <v>2</v>
      </c>
      <c r="F6" s="82" t="s">
        <v>2</v>
      </c>
      <c r="G6" s="82" t="s">
        <v>2</v>
      </c>
      <c r="H6" s="82" t="s">
        <v>2</v>
      </c>
      <c r="I6" s="83" t="s">
        <v>3</v>
      </c>
    </row>
    <row r="7" spans="1:9" s="3" customFormat="1" ht="20.149999999999999" hidden="1" customHeight="1">
      <c r="A7" s="75" t="s">
        <v>119</v>
      </c>
      <c r="B7" s="76"/>
      <c r="C7" s="76"/>
      <c r="D7" s="77">
        <v>100148287.85117722</v>
      </c>
      <c r="E7" s="59">
        <v>8646956.9598559998</v>
      </c>
      <c r="F7" s="59">
        <v>33714472.23232621</v>
      </c>
      <c r="G7" s="59">
        <v>55869321</v>
      </c>
      <c r="H7" s="59">
        <v>1743874.146896</v>
      </c>
      <c r="I7" s="59">
        <v>173662.58029899999</v>
      </c>
    </row>
    <row r="8" spans="1:9" s="3" customFormat="1" ht="15" hidden="1" customHeight="1">
      <c r="A8" s="75" t="s">
        <v>120</v>
      </c>
      <c r="B8" s="76"/>
      <c r="C8" s="76"/>
      <c r="D8" s="77">
        <f>SUM(E8:I8)</f>
        <v>99019241</v>
      </c>
      <c r="E8" s="59">
        <v>8080469</v>
      </c>
      <c r="F8" s="59">
        <v>32592657</v>
      </c>
      <c r="G8" s="59">
        <v>56379542</v>
      </c>
      <c r="H8" s="59">
        <v>1778190</v>
      </c>
      <c r="I8" s="59">
        <v>188383</v>
      </c>
    </row>
    <row r="9" spans="1:9" s="3" customFormat="1" ht="15" hidden="1" customHeight="1">
      <c r="A9" s="75" t="s">
        <v>121</v>
      </c>
      <c r="B9" s="76"/>
      <c r="C9" s="76"/>
      <c r="D9" s="77">
        <v>94109753.482711211</v>
      </c>
      <c r="E9" s="59">
        <v>8395848.8580239769</v>
      </c>
      <c r="F9" s="59">
        <v>27405343.837024279</v>
      </c>
      <c r="G9" s="59">
        <v>55881681.771600001</v>
      </c>
      <c r="H9" s="59">
        <v>2238173.0120519977</v>
      </c>
      <c r="I9" s="59">
        <v>188706.00401099987</v>
      </c>
    </row>
    <row r="10" spans="1:9" s="3" customFormat="1" ht="20.149999999999999" customHeight="1">
      <c r="A10" s="75" t="s">
        <v>122</v>
      </c>
      <c r="B10" s="76"/>
      <c r="C10" s="76"/>
      <c r="D10" s="77">
        <v>86189036.086599991</v>
      </c>
      <c r="E10" s="59">
        <v>6439515.9205999998</v>
      </c>
      <c r="F10" s="59">
        <v>23854913.324999999</v>
      </c>
      <c r="G10" s="59">
        <v>53099046.705600001</v>
      </c>
      <c r="H10" s="59">
        <v>2558416.9429000001</v>
      </c>
      <c r="I10" s="59">
        <v>237143.1925</v>
      </c>
    </row>
    <row r="11" spans="1:9" s="3" customFormat="1" ht="15" customHeight="1">
      <c r="A11" s="75" t="s">
        <v>123</v>
      </c>
      <c r="B11" s="76"/>
      <c r="C11" s="76"/>
      <c r="D11" s="77">
        <v>88425739.020716205</v>
      </c>
      <c r="E11" s="59">
        <v>5459362.6000359999</v>
      </c>
      <c r="F11" s="59">
        <v>25012543.930682998</v>
      </c>
      <c r="G11" s="59">
        <v>55164654.705600008</v>
      </c>
      <c r="H11" s="59">
        <v>2558303.961658</v>
      </c>
      <c r="I11" s="59">
        <v>230873.82273920003</v>
      </c>
    </row>
    <row r="12" spans="1:9" s="3" customFormat="1" ht="15" customHeight="1">
      <c r="A12" s="75" t="s">
        <v>124</v>
      </c>
      <c r="B12" s="76"/>
      <c r="C12" s="76"/>
      <c r="D12" s="77">
        <v>86809111.868195638</v>
      </c>
      <c r="E12" s="59">
        <v>5442747.5264220005</v>
      </c>
      <c r="F12" s="59">
        <v>22827637.837439995</v>
      </c>
      <c r="G12" s="59">
        <v>55723472.625599995</v>
      </c>
      <c r="H12" s="59">
        <v>2589993.7380539998</v>
      </c>
      <c r="I12" s="59">
        <v>225260.14067964003</v>
      </c>
    </row>
    <row r="13" spans="1:9" s="3" customFormat="1" ht="15" customHeight="1">
      <c r="A13" s="75" t="s">
        <v>125</v>
      </c>
      <c r="B13" s="76"/>
      <c r="C13" s="76"/>
      <c r="D13" s="77">
        <v>85851001.123374611</v>
      </c>
      <c r="E13" s="59">
        <v>5180294.883231</v>
      </c>
      <c r="F13" s="59">
        <v>21973520.830728959</v>
      </c>
      <c r="G13" s="59">
        <v>55906033.075200006</v>
      </c>
      <c r="H13" s="59">
        <v>2610478.2569039995</v>
      </c>
      <c r="I13" s="59">
        <v>180674.07731063999</v>
      </c>
    </row>
    <row r="14" spans="1:9" s="3" customFormat="1" ht="15" customHeight="1">
      <c r="A14" s="75" t="s">
        <v>129</v>
      </c>
      <c r="B14" s="76"/>
      <c r="C14" s="76"/>
      <c r="D14" s="77">
        <v>86238648.166397005</v>
      </c>
      <c r="E14" s="59">
        <v>5209001.1561229993</v>
      </c>
      <c r="F14" s="59">
        <v>22229626.953958999</v>
      </c>
      <c r="G14" s="59">
        <v>56042545.939199999</v>
      </c>
      <c r="H14" s="59">
        <v>2553434.6769019999</v>
      </c>
      <c r="I14" s="59">
        <v>204039.44021299997</v>
      </c>
    </row>
    <row r="15" spans="1:9" s="3" customFormat="1" ht="12" customHeight="1">
      <c r="A15" s="75"/>
      <c r="B15" s="76"/>
      <c r="C15" s="76"/>
      <c r="D15" s="77"/>
      <c r="E15" s="59"/>
      <c r="F15" s="59"/>
      <c r="G15" s="59"/>
      <c r="H15" s="59"/>
      <c r="I15" s="59"/>
    </row>
    <row r="16" spans="1:9" s="3" customFormat="1" ht="15" customHeight="1">
      <c r="A16" s="75" t="s">
        <v>131</v>
      </c>
      <c r="B16" s="76"/>
      <c r="C16" s="76"/>
      <c r="D16" s="77">
        <v>85751377.150762573</v>
      </c>
      <c r="E16" s="59">
        <v>5375216.4493841995</v>
      </c>
      <c r="F16" s="59">
        <v>21411615.855121125</v>
      </c>
      <c r="G16" s="59">
        <v>56201644.627199993</v>
      </c>
      <c r="H16" s="59">
        <v>2549492.2869011993</v>
      </c>
      <c r="I16" s="59">
        <v>213407.93215605436</v>
      </c>
    </row>
    <row r="17" spans="1:15" s="3" customFormat="1" ht="15" customHeight="1">
      <c r="A17" s="75" t="s">
        <v>132</v>
      </c>
      <c r="B17" s="76"/>
      <c r="C17" s="76"/>
      <c r="D17" s="77">
        <v>87277570.731166154</v>
      </c>
      <c r="E17" s="59">
        <v>5344957.6324072015</v>
      </c>
      <c r="F17" s="59">
        <v>20898820.947199848</v>
      </c>
      <c r="G17" s="59">
        <v>58329903.988799989</v>
      </c>
      <c r="H17" s="59">
        <v>2496823.877515946</v>
      </c>
      <c r="I17" s="59">
        <v>207064.28524317441</v>
      </c>
    </row>
    <row r="18" spans="1:15" s="3" customFormat="1" ht="15" customHeight="1">
      <c r="A18" s="75" t="s">
        <v>136</v>
      </c>
      <c r="B18" s="76"/>
      <c r="C18" s="76"/>
      <c r="D18" s="77">
        <v>97657313.673653662</v>
      </c>
      <c r="E18" s="59">
        <v>5381106.6821578387</v>
      </c>
      <c r="F18" s="59">
        <v>21088046.000733048</v>
      </c>
      <c r="G18" s="59">
        <v>68625591.5088</v>
      </c>
      <c r="H18" s="59">
        <v>2354366.5309999799</v>
      </c>
      <c r="I18" s="59">
        <v>208202.95096281439</v>
      </c>
    </row>
    <row r="19" spans="1:15" s="3" customFormat="1" ht="15" customHeight="1">
      <c r="A19" s="75" t="s">
        <v>137</v>
      </c>
      <c r="B19" s="76"/>
      <c r="C19" s="76"/>
      <c r="D19" s="77">
        <v>102494109.84087928</v>
      </c>
      <c r="E19" s="59">
        <v>5351586.2589271693</v>
      </c>
      <c r="F19" s="59">
        <v>21111056.799095318</v>
      </c>
      <c r="G19" s="59">
        <v>73431269.308799997</v>
      </c>
      <c r="H19" s="59">
        <v>2387699.1868913351</v>
      </c>
      <c r="I19" s="59">
        <v>212498.28716545444</v>
      </c>
    </row>
    <row r="20" spans="1:15" s="3" customFormat="1" ht="15" customHeight="1">
      <c r="A20" s="75" t="s">
        <v>138</v>
      </c>
      <c r="B20" s="76"/>
      <c r="C20" s="76"/>
      <c r="D20" s="77">
        <f>D22+D62</f>
        <v>106681118</v>
      </c>
      <c r="E20" s="59">
        <f>E22+E62</f>
        <v>5424892</v>
      </c>
      <c r="F20" s="59">
        <f>F22+F62</f>
        <v>21590472</v>
      </c>
      <c r="G20" s="59">
        <f>G22+G62</f>
        <v>76886971</v>
      </c>
      <c r="H20" s="59">
        <f>H22+H62</f>
        <v>2381024</v>
      </c>
      <c r="I20" s="59">
        <f>I22+I62</f>
        <v>397759</v>
      </c>
    </row>
    <row r="21" spans="1:15" s="48" customFormat="1" ht="18" customHeight="1">
      <c r="A21" s="45"/>
      <c r="B21" s="46"/>
      <c r="C21" s="47"/>
      <c r="D21" s="55" t="s">
        <v>118</v>
      </c>
      <c r="E21" s="56"/>
      <c r="F21" s="56"/>
      <c r="G21" s="56"/>
      <c r="H21" s="56"/>
      <c r="I21" s="56"/>
    </row>
    <row r="22" spans="1:15" s="3" customFormat="1" ht="15.9" customHeight="1">
      <c r="A22" s="57" t="s">
        <v>39</v>
      </c>
      <c r="B22" s="75" t="s">
        <v>1</v>
      </c>
      <c r="C22" s="58"/>
      <c r="D22" s="59">
        <f>E22+F22+G22+H22+I22</f>
        <v>101996816</v>
      </c>
      <c r="E22" s="59">
        <v>4457145</v>
      </c>
      <c r="F22" s="59">
        <v>18823887</v>
      </c>
      <c r="G22" s="59">
        <v>76886971</v>
      </c>
      <c r="H22" s="59">
        <v>1628247</v>
      </c>
      <c r="I22" s="59">
        <v>200566</v>
      </c>
      <c r="K22" s="99"/>
      <c r="L22" s="99"/>
      <c r="M22" s="99"/>
      <c r="N22" s="99"/>
      <c r="O22" s="99"/>
    </row>
    <row r="23" spans="1:15" s="5" customFormat="1" ht="16.5" customHeight="1">
      <c r="A23" s="54" t="s">
        <v>4</v>
      </c>
      <c r="B23" s="84" t="s">
        <v>29</v>
      </c>
      <c r="C23" s="85"/>
      <c r="D23" s="90">
        <f>E23+F23+G23+H23+I23</f>
        <v>3157329</v>
      </c>
      <c r="E23" s="60">
        <v>47591</v>
      </c>
      <c r="F23" s="60">
        <v>1037045</v>
      </c>
      <c r="G23" s="60">
        <v>2050785</v>
      </c>
      <c r="H23" s="60">
        <v>20548</v>
      </c>
      <c r="I23" s="60">
        <v>1360</v>
      </c>
      <c r="K23" s="99"/>
      <c r="L23" s="99"/>
      <c r="M23" s="99"/>
      <c r="N23" s="99"/>
      <c r="O23" s="99"/>
    </row>
    <row r="24" spans="1:15" s="5" customFormat="1" ht="16.5" customHeight="1">
      <c r="A24" s="54" t="s">
        <v>5</v>
      </c>
      <c r="B24" s="84" t="s">
        <v>102</v>
      </c>
      <c r="C24" s="85"/>
      <c r="D24" s="90">
        <f t="shared" ref="D24:D49" si="0">E24+F24+G24+H24+I24</f>
        <v>106838</v>
      </c>
      <c r="E24" s="60">
        <v>7245</v>
      </c>
      <c r="F24" s="60">
        <v>96644</v>
      </c>
      <c r="G24" s="60">
        <v>0</v>
      </c>
      <c r="H24" s="60">
        <v>2599</v>
      </c>
      <c r="I24" s="60">
        <v>350</v>
      </c>
      <c r="K24" s="99"/>
      <c r="L24" s="99"/>
      <c r="M24" s="99"/>
      <c r="N24" s="99"/>
      <c r="O24" s="99"/>
    </row>
    <row r="25" spans="1:15" s="5" customFormat="1" ht="16.5" customHeight="1">
      <c r="A25" s="54" t="s">
        <v>6</v>
      </c>
      <c r="B25" s="84" t="s">
        <v>103</v>
      </c>
      <c r="C25" s="85"/>
      <c r="D25" s="90">
        <f t="shared" si="0"/>
        <v>610899</v>
      </c>
      <c r="E25" s="60">
        <v>97419</v>
      </c>
      <c r="F25" s="60">
        <v>289777</v>
      </c>
      <c r="G25" s="60">
        <v>95438</v>
      </c>
      <c r="H25" s="60">
        <v>128117</v>
      </c>
      <c r="I25" s="60">
        <v>148</v>
      </c>
    </row>
    <row r="26" spans="1:15" s="5" customFormat="1" ht="16.5" customHeight="1">
      <c r="A26" s="54" t="s">
        <v>7</v>
      </c>
      <c r="B26" s="84" t="s">
        <v>104</v>
      </c>
      <c r="C26" s="85"/>
      <c r="D26" s="90">
        <f t="shared" si="0"/>
        <v>322818</v>
      </c>
      <c r="E26" s="60">
        <v>41610</v>
      </c>
      <c r="F26" s="60">
        <v>217111</v>
      </c>
      <c r="G26" s="60">
        <v>0</v>
      </c>
      <c r="H26" s="60">
        <v>64097</v>
      </c>
      <c r="I26" s="60">
        <v>0</v>
      </c>
    </row>
    <row r="27" spans="1:15" s="5" customFormat="1" ht="16.5" customHeight="1">
      <c r="A27" s="54" t="s">
        <v>8</v>
      </c>
      <c r="B27" s="84" t="s">
        <v>30</v>
      </c>
      <c r="C27" s="85"/>
      <c r="D27" s="90">
        <f t="shared" si="0"/>
        <v>390955</v>
      </c>
      <c r="E27" s="60">
        <v>0</v>
      </c>
      <c r="F27" s="60">
        <v>371183</v>
      </c>
      <c r="G27" s="60">
        <v>0</v>
      </c>
      <c r="H27" s="60">
        <v>12499</v>
      </c>
      <c r="I27" s="60">
        <v>7273</v>
      </c>
    </row>
    <row r="28" spans="1:15" s="5" customFormat="1" ht="21" customHeight="1">
      <c r="A28" s="54" t="s">
        <v>9</v>
      </c>
      <c r="B28" s="84" t="s">
        <v>105</v>
      </c>
      <c r="C28" s="85"/>
      <c r="D28" s="90">
        <f t="shared" si="0"/>
        <v>2136769</v>
      </c>
      <c r="E28" s="60">
        <v>250180</v>
      </c>
      <c r="F28" s="60">
        <v>537228</v>
      </c>
      <c r="G28" s="60">
        <v>1270732</v>
      </c>
      <c r="H28" s="60">
        <v>78558</v>
      </c>
      <c r="I28" s="60">
        <v>71</v>
      </c>
    </row>
    <row r="29" spans="1:15" s="5" customFormat="1" ht="16.5" customHeight="1">
      <c r="A29" s="54" t="s">
        <v>10</v>
      </c>
      <c r="B29" s="84" t="s">
        <v>31</v>
      </c>
      <c r="C29" s="85"/>
      <c r="D29" s="90">
        <f t="shared" si="0"/>
        <v>22654702</v>
      </c>
      <c r="E29" s="60">
        <v>171839</v>
      </c>
      <c r="F29" s="60">
        <v>923654</v>
      </c>
      <c r="G29" s="60">
        <v>21429978</v>
      </c>
      <c r="H29" s="60">
        <v>128871</v>
      </c>
      <c r="I29" s="60">
        <v>360</v>
      </c>
    </row>
    <row r="30" spans="1:15" s="5" customFormat="1" ht="16.5" customHeight="1">
      <c r="A30" s="54" t="s">
        <v>11</v>
      </c>
      <c r="B30" s="84" t="s">
        <v>32</v>
      </c>
      <c r="C30" s="85"/>
      <c r="D30" s="90">
        <f t="shared" si="0"/>
        <v>1854632</v>
      </c>
      <c r="E30" s="60">
        <v>30769</v>
      </c>
      <c r="F30" s="60">
        <v>1462947</v>
      </c>
      <c r="G30" s="60">
        <v>319871</v>
      </c>
      <c r="H30" s="60">
        <v>40604</v>
      </c>
      <c r="I30" s="60">
        <v>441</v>
      </c>
    </row>
    <row r="31" spans="1:15" s="5" customFormat="1" ht="16.5" customHeight="1">
      <c r="A31" s="54" t="s">
        <v>12</v>
      </c>
      <c r="B31" s="84" t="s">
        <v>106</v>
      </c>
      <c r="C31" s="85"/>
      <c r="D31" s="90">
        <f t="shared" si="0"/>
        <v>39784267</v>
      </c>
      <c r="E31" s="60">
        <v>160623</v>
      </c>
      <c r="F31" s="60">
        <v>3398619</v>
      </c>
      <c r="G31" s="60">
        <v>35989565</v>
      </c>
      <c r="H31" s="60">
        <v>234723</v>
      </c>
      <c r="I31" s="60">
        <v>737</v>
      </c>
    </row>
    <row r="32" spans="1:15" s="5" customFormat="1" ht="16.5" customHeight="1">
      <c r="A32" s="54" t="s">
        <v>13</v>
      </c>
      <c r="B32" s="84" t="s">
        <v>33</v>
      </c>
      <c r="C32" s="85"/>
      <c r="D32" s="90">
        <f t="shared" si="0"/>
        <v>325965</v>
      </c>
      <c r="E32" s="60">
        <v>490</v>
      </c>
      <c r="F32" s="60">
        <v>325475</v>
      </c>
      <c r="G32" s="60">
        <v>0</v>
      </c>
      <c r="H32" s="60">
        <v>0</v>
      </c>
      <c r="I32" s="60">
        <v>0</v>
      </c>
    </row>
    <row r="33" spans="1:9" s="5" customFormat="1" ht="21" customHeight="1">
      <c r="A33" s="54" t="s">
        <v>14</v>
      </c>
      <c r="B33" s="84" t="s">
        <v>107</v>
      </c>
      <c r="C33" s="85"/>
      <c r="D33" s="90">
        <f t="shared" si="0"/>
        <v>182283</v>
      </c>
      <c r="E33" s="60">
        <v>3059</v>
      </c>
      <c r="F33" s="60">
        <v>178884</v>
      </c>
      <c r="G33" s="60">
        <v>0</v>
      </c>
      <c r="H33" s="60">
        <v>340</v>
      </c>
      <c r="I33" s="60">
        <v>0</v>
      </c>
    </row>
    <row r="34" spans="1:9" s="5" customFormat="1" ht="16.5" customHeight="1">
      <c r="A34" s="54" t="s">
        <v>15</v>
      </c>
      <c r="B34" s="84" t="s">
        <v>108</v>
      </c>
      <c r="C34" s="85"/>
      <c r="D34" s="90">
        <f t="shared" si="0"/>
        <v>532447</v>
      </c>
      <c r="E34" s="60">
        <v>48888</v>
      </c>
      <c r="F34" s="60">
        <v>247453</v>
      </c>
      <c r="G34" s="60">
        <v>0</v>
      </c>
      <c r="H34" s="60">
        <v>236106</v>
      </c>
      <c r="I34" s="60">
        <v>0</v>
      </c>
    </row>
    <row r="35" spans="1:9" s="5" customFormat="1" ht="16.5" customHeight="1">
      <c r="A35" s="54" t="s">
        <v>16</v>
      </c>
      <c r="B35" s="84" t="s">
        <v>109</v>
      </c>
      <c r="C35" s="85"/>
      <c r="D35" s="90">
        <f t="shared" si="0"/>
        <v>113325</v>
      </c>
      <c r="E35" s="60">
        <v>694</v>
      </c>
      <c r="F35" s="60">
        <v>111251</v>
      </c>
      <c r="G35" s="60">
        <v>0</v>
      </c>
      <c r="H35" s="60">
        <v>1296</v>
      </c>
      <c r="I35" s="60">
        <v>84</v>
      </c>
    </row>
    <row r="36" spans="1:9" s="5" customFormat="1" ht="16.5" customHeight="1">
      <c r="A36" s="54" t="s">
        <v>17</v>
      </c>
      <c r="B36" s="84" t="s">
        <v>114</v>
      </c>
      <c r="C36" s="85"/>
      <c r="D36" s="90">
        <f t="shared" si="0"/>
        <v>4176505</v>
      </c>
      <c r="E36" s="60">
        <v>228515</v>
      </c>
      <c r="F36" s="60">
        <v>2229347</v>
      </c>
      <c r="G36" s="60">
        <v>1619462</v>
      </c>
      <c r="H36" s="60">
        <v>98489</v>
      </c>
      <c r="I36" s="60">
        <v>692</v>
      </c>
    </row>
    <row r="37" spans="1:9" s="5" customFormat="1" ht="16.5" customHeight="1">
      <c r="A37" s="54" t="s">
        <v>18</v>
      </c>
      <c r="B37" s="84" t="s">
        <v>110</v>
      </c>
      <c r="C37" s="85"/>
      <c r="D37" s="90">
        <f t="shared" si="0"/>
        <v>51659</v>
      </c>
      <c r="E37" s="60">
        <v>0</v>
      </c>
      <c r="F37" s="60">
        <v>51659</v>
      </c>
      <c r="G37" s="60">
        <v>0</v>
      </c>
      <c r="H37" s="60">
        <v>0</v>
      </c>
      <c r="I37" s="60">
        <v>0</v>
      </c>
    </row>
    <row r="38" spans="1:9" s="5" customFormat="1" ht="21" customHeight="1">
      <c r="A38" s="61" t="s">
        <v>19</v>
      </c>
      <c r="B38" s="84" t="s">
        <v>34</v>
      </c>
      <c r="C38" s="85"/>
      <c r="D38" s="90">
        <f t="shared" si="0"/>
        <v>66714</v>
      </c>
      <c r="E38" s="60">
        <v>41</v>
      </c>
      <c r="F38" s="60">
        <v>61700</v>
      </c>
      <c r="G38" s="60">
        <v>0</v>
      </c>
      <c r="H38" s="60">
        <v>4781</v>
      </c>
      <c r="I38" s="60">
        <v>192</v>
      </c>
    </row>
    <row r="39" spans="1:9" s="5" customFormat="1" ht="16.5" customHeight="1">
      <c r="A39" s="61" t="s">
        <v>23</v>
      </c>
      <c r="B39" s="84" t="s">
        <v>36</v>
      </c>
      <c r="C39" s="85"/>
      <c r="D39" s="90">
        <f t="shared" si="0"/>
        <v>46629</v>
      </c>
      <c r="E39" s="60">
        <v>0</v>
      </c>
      <c r="F39" s="60">
        <v>46629</v>
      </c>
      <c r="G39" s="60">
        <v>0</v>
      </c>
      <c r="H39" s="60">
        <v>0</v>
      </c>
      <c r="I39" s="60">
        <v>0</v>
      </c>
    </row>
    <row r="40" spans="1:9" s="5" customFormat="1" ht="16.5" customHeight="1">
      <c r="A40" s="61" t="s">
        <v>20</v>
      </c>
      <c r="B40" s="84" t="s">
        <v>35</v>
      </c>
      <c r="C40" s="85"/>
      <c r="D40" s="90">
        <f t="shared" si="0"/>
        <v>2787336</v>
      </c>
      <c r="E40" s="60">
        <v>329409</v>
      </c>
      <c r="F40" s="60">
        <v>1339572</v>
      </c>
      <c r="G40" s="60">
        <v>978882</v>
      </c>
      <c r="H40" s="60">
        <v>139220</v>
      </c>
      <c r="I40" s="60">
        <v>253</v>
      </c>
    </row>
    <row r="41" spans="1:9" s="5" customFormat="1" ht="16.5" customHeight="1">
      <c r="A41" s="62" t="s">
        <v>56</v>
      </c>
      <c r="B41" s="84" t="s">
        <v>99</v>
      </c>
      <c r="C41" s="85"/>
      <c r="D41" s="90">
        <f t="shared" si="0"/>
        <v>537392</v>
      </c>
      <c r="E41" s="60">
        <v>305</v>
      </c>
      <c r="F41" s="60">
        <v>246381</v>
      </c>
      <c r="G41" s="60">
        <v>0</v>
      </c>
      <c r="H41" s="60">
        <v>290670</v>
      </c>
      <c r="I41" s="60">
        <v>36</v>
      </c>
    </row>
    <row r="42" spans="1:9" s="5" customFormat="1" ht="16.5" customHeight="1">
      <c r="A42" s="61" t="s">
        <v>57</v>
      </c>
      <c r="B42" s="84" t="s">
        <v>111</v>
      </c>
      <c r="C42" s="85"/>
      <c r="D42" s="90">
        <f t="shared" si="0"/>
        <v>32028</v>
      </c>
      <c r="E42" s="60">
        <v>18250</v>
      </c>
      <c r="F42" s="60">
        <v>2828</v>
      </c>
      <c r="G42" s="60">
        <v>0</v>
      </c>
      <c r="H42" s="60">
        <v>10950</v>
      </c>
      <c r="I42" s="60">
        <v>0</v>
      </c>
    </row>
    <row r="43" spans="1:9" s="5" customFormat="1" ht="21" customHeight="1">
      <c r="A43" s="61" t="s">
        <v>100</v>
      </c>
      <c r="B43" s="84" t="s">
        <v>130</v>
      </c>
      <c r="C43" s="85"/>
      <c r="D43" s="90">
        <f t="shared" si="0"/>
        <v>2072545</v>
      </c>
      <c r="E43" s="60">
        <v>8313</v>
      </c>
      <c r="F43" s="60">
        <v>1338099</v>
      </c>
      <c r="G43" s="60">
        <v>558815</v>
      </c>
      <c r="H43" s="60">
        <v>0</v>
      </c>
      <c r="I43" s="60">
        <v>167318</v>
      </c>
    </row>
    <row r="44" spans="1:9" ht="16.95" customHeight="1">
      <c r="A44" s="61" t="s">
        <v>21</v>
      </c>
      <c r="B44" s="84" t="s">
        <v>112</v>
      </c>
      <c r="C44" s="85"/>
      <c r="D44" s="90">
        <f t="shared" si="0"/>
        <v>1868920</v>
      </c>
      <c r="E44" s="60">
        <v>3549</v>
      </c>
      <c r="F44" s="60">
        <v>475839</v>
      </c>
      <c r="G44" s="60">
        <v>1389525</v>
      </c>
      <c r="H44" s="60">
        <v>0</v>
      </c>
      <c r="I44" s="60">
        <v>7</v>
      </c>
    </row>
    <row r="45" spans="1:9" s="5" customFormat="1" ht="16.95" customHeight="1">
      <c r="A45" s="61" t="s">
        <v>22</v>
      </c>
      <c r="B45" s="84" t="s">
        <v>37</v>
      </c>
      <c r="C45" s="85"/>
      <c r="D45" s="90">
        <f t="shared" si="0"/>
        <v>4657610</v>
      </c>
      <c r="E45" s="60">
        <v>12994</v>
      </c>
      <c r="F45" s="60">
        <v>343276</v>
      </c>
      <c r="G45" s="60">
        <v>4294884</v>
      </c>
      <c r="H45" s="60">
        <v>849</v>
      </c>
      <c r="I45" s="60">
        <v>5607</v>
      </c>
    </row>
    <row r="46" spans="1:9" s="5" customFormat="1" ht="16.95" customHeight="1">
      <c r="A46" s="61" t="s">
        <v>24</v>
      </c>
      <c r="B46" s="84" t="s">
        <v>38</v>
      </c>
      <c r="C46" s="85"/>
      <c r="D46" s="90">
        <f t="shared" si="0"/>
        <v>541838</v>
      </c>
      <c r="E46" s="60">
        <v>0</v>
      </c>
      <c r="F46" s="60">
        <v>0</v>
      </c>
      <c r="G46" s="60">
        <v>536113</v>
      </c>
      <c r="H46" s="60">
        <v>5725</v>
      </c>
      <c r="I46" s="60">
        <v>0</v>
      </c>
    </row>
    <row r="47" spans="1:9" s="5" customFormat="1" ht="16.95" customHeight="1">
      <c r="A47" s="61" t="s">
        <v>25</v>
      </c>
      <c r="B47" s="84" t="s">
        <v>113</v>
      </c>
      <c r="C47" s="85"/>
      <c r="D47" s="90">
        <f t="shared" si="0"/>
        <v>8698072</v>
      </c>
      <c r="E47" s="60">
        <v>2901183</v>
      </c>
      <c r="F47" s="60">
        <v>536519</v>
      </c>
      <c r="G47" s="60">
        <v>5201044</v>
      </c>
      <c r="H47" s="60">
        <v>51913</v>
      </c>
      <c r="I47" s="60">
        <v>7413</v>
      </c>
    </row>
    <row r="48" spans="1:9" s="5" customFormat="1" ht="21" customHeight="1">
      <c r="A48" s="61" t="s">
        <v>55</v>
      </c>
      <c r="B48" s="84" t="s">
        <v>54</v>
      </c>
      <c r="C48" s="85"/>
      <c r="D48" s="90">
        <f t="shared" si="0"/>
        <v>23594</v>
      </c>
      <c r="E48" s="60">
        <v>3403</v>
      </c>
      <c r="F48" s="60">
        <v>19981</v>
      </c>
      <c r="G48" s="60">
        <v>0</v>
      </c>
      <c r="H48" s="60">
        <v>0</v>
      </c>
      <c r="I48" s="60">
        <v>210</v>
      </c>
    </row>
    <row r="49" spans="1:122" s="5" customFormat="1" ht="16.95" customHeight="1">
      <c r="A49" s="63" t="s">
        <v>40</v>
      </c>
      <c r="B49" s="86" t="s">
        <v>3</v>
      </c>
      <c r="C49" s="87"/>
      <c r="D49" s="64">
        <f t="shared" si="0"/>
        <v>4262745</v>
      </c>
      <c r="E49" s="91">
        <v>90776</v>
      </c>
      <c r="F49" s="91">
        <v>2934786</v>
      </c>
      <c r="G49" s="91">
        <v>1151877</v>
      </c>
      <c r="H49" s="91">
        <v>77292</v>
      </c>
      <c r="I49" s="91">
        <v>8014</v>
      </c>
    </row>
    <row r="50" spans="1:122" s="5" customFormat="1" ht="12.9" customHeight="1">
      <c r="A50" s="31" t="s">
        <v>26</v>
      </c>
      <c r="B50" s="29"/>
      <c r="C50" s="32"/>
      <c r="D50" s="2"/>
      <c r="J50" s="1"/>
      <c r="K50" s="1"/>
      <c r="L50" s="1"/>
      <c r="M50" s="1"/>
      <c r="N50" s="1"/>
      <c r="O50" s="1"/>
      <c r="P50" s="37"/>
      <c r="Q50" s="38"/>
      <c r="R50" s="36"/>
      <c r="S50" s="1"/>
      <c r="T50" s="1"/>
      <c r="U50" s="1"/>
      <c r="V50" s="1"/>
      <c r="W50" s="1"/>
      <c r="X50" s="1"/>
      <c r="Y50" s="37"/>
      <c r="Z50" s="38"/>
      <c r="AA50" s="36"/>
      <c r="AB50" s="1"/>
      <c r="AC50" s="1"/>
      <c r="AD50" s="1"/>
      <c r="AE50" s="1"/>
      <c r="AF50" s="36"/>
      <c r="AG50" s="1"/>
      <c r="AH50" s="1"/>
      <c r="AI50" s="1"/>
      <c r="AJ50" s="1"/>
      <c r="AK50" s="1"/>
      <c r="AL50" s="1"/>
      <c r="AM50" s="37"/>
      <c r="AN50" s="38"/>
      <c r="AO50" s="36"/>
      <c r="AP50" s="1"/>
      <c r="AQ50" s="1"/>
      <c r="AR50" s="1"/>
      <c r="AS50" s="1"/>
      <c r="AT50" s="1"/>
      <c r="AU50" s="1"/>
      <c r="AV50" s="37"/>
      <c r="AW50" s="38"/>
      <c r="AX50" s="36"/>
      <c r="AY50" s="1"/>
      <c r="AZ50" s="1"/>
      <c r="BA50" s="1"/>
      <c r="BB50" s="1"/>
      <c r="BC50" s="1"/>
      <c r="BD50" s="1"/>
      <c r="BE50" s="37"/>
      <c r="BF50" s="38"/>
      <c r="BG50" s="36"/>
      <c r="BH50" s="1"/>
      <c r="BI50" s="1"/>
      <c r="BJ50" s="1"/>
      <c r="BK50" s="1"/>
      <c r="BL50" s="1"/>
      <c r="BM50" s="1"/>
      <c r="BN50" s="37"/>
      <c r="BO50" s="38"/>
      <c r="BP50" s="36"/>
      <c r="BQ50" s="1"/>
      <c r="BR50" s="1"/>
      <c r="BS50" s="1"/>
      <c r="BT50" s="1"/>
      <c r="BU50" s="1"/>
      <c r="BV50" s="1"/>
      <c r="BW50" s="37"/>
      <c r="BX50" s="38"/>
      <c r="BY50" s="36"/>
      <c r="BZ50" s="1"/>
      <c r="CA50" s="1"/>
      <c r="CB50" s="1"/>
      <c r="CC50" s="1"/>
      <c r="CD50" s="1"/>
      <c r="CE50" s="1"/>
      <c r="CF50" s="37"/>
      <c r="CG50" s="38"/>
      <c r="CH50" s="36"/>
      <c r="CI50" s="1"/>
      <c r="CJ50" s="1"/>
      <c r="CK50" s="1"/>
      <c r="CL50" s="1"/>
      <c r="CM50" s="1"/>
      <c r="CN50" s="1"/>
      <c r="CO50" s="37"/>
      <c r="CP50" s="38"/>
      <c r="CQ50" s="36"/>
      <c r="CR50" s="1"/>
      <c r="CS50" s="1"/>
      <c r="CT50" s="1"/>
      <c r="CU50" s="1"/>
      <c r="CV50" s="1"/>
      <c r="CW50" s="1"/>
      <c r="CX50" s="37"/>
      <c r="CY50" s="38"/>
      <c r="CZ50" s="36"/>
      <c r="DA50" s="1"/>
      <c r="DB50" s="1"/>
      <c r="DC50" s="1"/>
      <c r="DD50" s="1"/>
      <c r="DE50" s="1"/>
      <c r="DF50" s="1"/>
      <c r="DG50" s="37"/>
      <c r="DH50" s="38"/>
      <c r="DI50" s="36"/>
      <c r="DJ50" s="1"/>
      <c r="DK50" s="1"/>
      <c r="DL50" s="1"/>
      <c r="DM50" s="1"/>
      <c r="DN50" s="1"/>
      <c r="DO50" s="1"/>
      <c r="DP50" s="37"/>
      <c r="DQ50" s="38"/>
      <c r="DR50" s="36"/>
    </row>
    <row r="51" spans="1:122" s="5" customFormat="1" ht="12.9" customHeight="1">
      <c r="A51" s="31" t="s">
        <v>139</v>
      </c>
      <c r="B51" s="29"/>
      <c r="C51" s="33"/>
      <c r="D51" s="2"/>
    </row>
    <row r="52" spans="1:122" s="5" customFormat="1" ht="12.9" customHeight="1">
      <c r="A52" s="78" t="s">
        <v>140</v>
      </c>
      <c r="B52" s="31"/>
      <c r="C52" s="31"/>
      <c r="D52" s="31"/>
      <c r="E52" s="31"/>
      <c r="F52" s="31"/>
      <c r="G52" s="31"/>
      <c r="H52" s="31"/>
      <c r="I52" s="31"/>
    </row>
    <row r="53" spans="1:122" s="49" customFormat="1" ht="33" customHeight="1">
      <c r="A53" s="98" t="s">
        <v>134</v>
      </c>
      <c r="B53" s="98"/>
      <c r="C53" s="98"/>
      <c r="D53" s="98"/>
      <c r="E53" s="98"/>
      <c r="F53" s="98"/>
      <c r="G53" s="98"/>
      <c r="H53" s="98"/>
      <c r="I53" s="98"/>
    </row>
    <row r="54" spans="1:122" s="31" customFormat="1">
      <c r="A54" s="34"/>
      <c r="B54" s="6"/>
      <c r="C54" s="7"/>
      <c r="D54" s="5"/>
      <c r="E54" s="5"/>
      <c r="F54" s="5"/>
      <c r="G54" s="34"/>
      <c r="H54" s="8"/>
      <c r="I54" s="95" t="s">
        <v>135</v>
      </c>
    </row>
    <row r="55" spans="1:122" ht="24.9" customHeight="1">
      <c r="A55" s="11" t="s">
        <v>52</v>
      </c>
      <c r="B55" s="11"/>
      <c r="C55" s="12"/>
      <c r="D55" s="13" t="s">
        <v>42</v>
      </c>
      <c r="E55" s="13" t="s">
        <v>43</v>
      </c>
      <c r="F55" s="13" t="s">
        <v>44</v>
      </c>
      <c r="G55" s="13" t="s">
        <v>45</v>
      </c>
      <c r="H55" s="13" t="s">
        <v>41</v>
      </c>
      <c r="I55" s="14" t="s">
        <v>27</v>
      </c>
    </row>
    <row r="56" spans="1:122" ht="24.9" customHeight="1">
      <c r="A56" s="16"/>
      <c r="B56" s="17"/>
      <c r="C56" s="18"/>
      <c r="D56" s="19"/>
      <c r="E56" s="19" t="s">
        <v>46</v>
      </c>
      <c r="F56" s="80" t="s">
        <v>47</v>
      </c>
      <c r="G56" s="80" t="s">
        <v>48</v>
      </c>
      <c r="H56" s="80" t="s">
        <v>49</v>
      </c>
      <c r="I56" s="81"/>
    </row>
    <row r="57" spans="1:122" s="16" customFormat="1" ht="18" customHeight="1">
      <c r="A57" s="79" t="s">
        <v>53</v>
      </c>
      <c r="B57" s="20"/>
      <c r="C57" s="21"/>
      <c r="D57" s="80" t="s">
        <v>50</v>
      </c>
      <c r="E57" s="80" t="s">
        <v>98</v>
      </c>
      <c r="F57" s="80" t="s">
        <v>0</v>
      </c>
      <c r="G57" s="80" t="s">
        <v>0</v>
      </c>
      <c r="H57" s="80" t="s">
        <v>51</v>
      </c>
      <c r="I57" s="81"/>
    </row>
    <row r="58" spans="1:122" s="16" customFormat="1" ht="18" customHeight="1">
      <c r="A58" s="22"/>
      <c r="B58" s="22"/>
      <c r="C58" s="23"/>
      <c r="D58" s="82" t="s">
        <v>1</v>
      </c>
      <c r="E58" s="82" t="s">
        <v>2</v>
      </c>
      <c r="F58" s="82" t="s">
        <v>2</v>
      </c>
      <c r="G58" s="82" t="s">
        <v>2</v>
      </c>
      <c r="H58" s="82" t="s">
        <v>2</v>
      </c>
      <c r="I58" s="83" t="s">
        <v>3</v>
      </c>
    </row>
    <row r="59" spans="1:122" s="16" customFormat="1" ht="18" customHeight="1">
      <c r="A59" s="25"/>
      <c r="B59" s="25"/>
      <c r="C59" s="25"/>
      <c r="D59" s="35"/>
      <c r="E59" s="24"/>
      <c r="F59" s="24"/>
      <c r="G59" s="24"/>
      <c r="H59" s="24"/>
      <c r="I59" s="24"/>
    </row>
    <row r="60" spans="1:122" s="16" customFormat="1" ht="18" customHeight="1">
      <c r="A60" s="28"/>
      <c r="B60" s="29"/>
      <c r="C60" s="30"/>
      <c r="D60" s="55" t="s">
        <v>126</v>
      </c>
      <c r="E60" s="26"/>
      <c r="F60" s="26"/>
      <c r="G60" s="26"/>
      <c r="H60" s="26"/>
      <c r="I60" s="26"/>
    </row>
    <row r="61" spans="1:122" s="16" customFormat="1" ht="8.25" customHeight="1">
      <c r="A61" s="28"/>
      <c r="B61" s="29"/>
      <c r="C61" s="30"/>
      <c r="D61" s="27"/>
      <c r="E61" s="26"/>
      <c r="F61" s="26"/>
      <c r="G61" s="26"/>
      <c r="H61" s="26"/>
      <c r="I61" s="26"/>
    </row>
    <row r="62" spans="1:122" s="48" customFormat="1" ht="18" customHeight="1">
      <c r="A62" s="65" t="s">
        <v>39</v>
      </c>
      <c r="B62" s="89" t="s">
        <v>1</v>
      </c>
      <c r="C62" s="53"/>
      <c r="D62" s="92">
        <f>SUM(D64:D85)</f>
        <v>4684302</v>
      </c>
      <c r="E62" s="92">
        <f>SUM(E64:E85)</f>
        <v>967747</v>
      </c>
      <c r="F62" s="92">
        <f t="shared" ref="F62:I62" si="1">SUM(F64:F85)</f>
        <v>2766585</v>
      </c>
      <c r="G62" s="92">
        <f t="shared" si="1"/>
        <v>0</v>
      </c>
      <c r="H62" s="92">
        <f t="shared" si="1"/>
        <v>752777</v>
      </c>
      <c r="I62" s="92">
        <f t="shared" si="1"/>
        <v>197193</v>
      </c>
      <c r="J62" s="96"/>
    </row>
    <row r="63" spans="1:122" s="48" customFormat="1" ht="26.25" customHeight="1">
      <c r="A63" s="66"/>
      <c r="B63" s="67"/>
      <c r="C63" s="53"/>
      <c r="D63" s="60"/>
      <c r="E63" s="68"/>
      <c r="F63" s="68"/>
      <c r="G63" s="68"/>
      <c r="H63" s="68"/>
      <c r="I63" s="68"/>
    </row>
    <row r="64" spans="1:122" s="48" customFormat="1" ht="17.149999999999999" customHeight="1">
      <c r="A64" s="69" t="s">
        <v>58</v>
      </c>
      <c r="B64" s="84" t="s">
        <v>128</v>
      </c>
      <c r="C64" s="53"/>
      <c r="D64" s="93">
        <f>E64+F64+G64+H64+I64</f>
        <v>3120</v>
      </c>
      <c r="E64" s="94">
        <v>2448</v>
      </c>
      <c r="F64" s="94">
        <v>48</v>
      </c>
      <c r="G64" s="94">
        <v>0</v>
      </c>
      <c r="H64" s="94">
        <v>0</v>
      </c>
      <c r="I64" s="94">
        <v>624</v>
      </c>
    </row>
    <row r="65" spans="1:43" s="48" customFormat="1" ht="17.149999999999999" customHeight="1">
      <c r="A65" s="69" t="s">
        <v>59</v>
      </c>
      <c r="B65" s="84" t="s">
        <v>60</v>
      </c>
      <c r="C65" s="53"/>
      <c r="D65" s="93">
        <f t="shared" ref="D65:D85" si="2">E65+F65+G65+H65+I65</f>
        <v>13719</v>
      </c>
      <c r="E65" s="94">
        <v>12339</v>
      </c>
      <c r="F65" s="94">
        <v>309</v>
      </c>
      <c r="G65" s="94">
        <v>0</v>
      </c>
      <c r="H65" s="94">
        <v>0</v>
      </c>
      <c r="I65" s="94">
        <v>1071</v>
      </c>
      <c r="AF65" s="50"/>
      <c r="AG65" s="51"/>
      <c r="AH65" s="51"/>
      <c r="AI65" s="51"/>
      <c r="AJ65" s="51"/>
      <c r="AK65" s="51"/>
      <c r="AL65" s="50"/>
      <c r="AM65" s="51"/>
      <c r="AN65" s="51"/>
      <c r="AO65" s="51"/>
      <c r="AP65" s="51"/>
      <c r="AQ65" s="51"/>
    </row>
    <row r="66" spans="1:43" s="48" customFormat="1" ht="17.149999999999999" customHeight="1">
      <c r="A66" s="69" t="s">
        <v>116</v>
      </c>
      <c r="B66" s="84" t="s">
        <v>117</v>
      </c>
      <c r="C66" s="53"/>
      <c r="D66" s="93">
        <f t="shared" si="2"/>
        <v>214112</v>
      </c>
      <c r="E66" s="94">
        <v>7850</v>
      </c>
      <c r="F66" s="94">
        <v>5449</v>
      </c>
      <c r="G66" s="94">
        <v>0</v>
      </c>
      <c r="H66" s="94">
        <v>171622</v>
      </c>
      <c r="I66" s="94">
        <v>29191</v>
      </c>
    </row>
    <row r="67" spans="1:43" s="48" customFormat="1" ht="17.149999999999999" customHeight="1">
      <c r="A67" s="69" t="s">
        <v>115</v>
      </c>
      <c r="B67" s="84" t="s">
        <v>61</v>
      </c>
      <c r="C67" s="53"/>
      <c r="D67" s="93">
        <f t="shared" si="2"/>
        <v>342652</v>
      </c>
      <c r="E67" s="94">
        <v>135318</v>
      </c>
      <c r="F67" s="94">
        <v>97840</v>
      </c>
      <c r="G67" s="94">
        <v>0</v>
      </c>
      <c r="H67" s="94">
        <v>75586</v>
      </c>
      <c r="I67" s="94">
        <v>33908</v>
      </c>
      <c r="AF67" s="50"/>
      <c r="AG67" s="51"/>
      <c r="AH67" s="51"/>
      <c r="AI67" s="51"/>
      <c r="AJ67" s="51"/>
      <c r="AK67" s="51"/>
      <c r="AL67" s="50"/>
      <c r="AM67" s="51"/>
      <c r="AN67" s="51"/>
      <c r="AO67" s="51"/>
      <c r="AP67" s="51"/>
      <c r="AQ67" s="51"/>
    </row>
    <row r="68" spans="1:43" s="48" customFormat="1" ht="17.149999999999999" customHeight="1">
      <c r="A68" s="69" t="s">
        <v>62</v>
      </c>
      <c r="B68" s="84" t="s">
        <v>63</v>
      </c>
      <c r="C68" s="53"/>
      <c r="D68" s="93">
        <f t="shared" si="2"/>
        <v>120576</v>
      </c>
      <c r="E68" s="94">
        <v>4896</v>
      </c>
      <c r="F68" s="94">
        <v>67548</v>
      </c>
      <c r="G68" s="94">
        <v>0</v>
      </c>
      <c r="H68" s="94">
        <v>43496</v>
      </c>
      <c r="I68" s="94">
        <v>4636</v>
      </c>
    </row>
    <row r="69" spans="1:43" s="52" customFormat="1" ht="17.149999999999999" customHeight="1">
      <c r="A69" s="69" t="s">
        <v>64</v>
      </c>
      <c r="B69" s="84" t="s">
        <v>65</v>
      </c>
      <c r="C69" s="53"/>
      <c r="D69" s="93">
        <f t="shared" si="2"/>
        <v>296622</v>
      </c>
      <c r="E69" s="94">
        <v>85778</v>
      </c>
      <c r="F69" s="94">
        <v>91373</v>
      </c>
      <c r="G69" s="94">
        <v>0</v>
      </c>
      <c r="H69" s="94">
        <v>94526</v>
      </c>
      <c r="I69" s="94">
        <v>24945</v>
      </c>
    </row>
    <row r="70" spans="1:43" s="48" customFormat="1" ht="29.25" customHeight="1">
      <c r="A70" s="69" t="s">
        <v>66</v>
      </c>
      <c r="B70" s="84" t="s">
        <v>67</v>
      </c>
      <c r="C70" s="53"/>
      <c r="D70" s="93">
        <f t="shared" si="2"/>
        <v>170023</v>
      </c>
      <c r="E70" s="94">
        <v>63741</v>
      </c>
      <c r="F70" s="94">
        <v>83452</v>
      </c>
      <c r="G70" s="94">
        <v>0</v>
      </c>
      <c r="H70" s="94">
        <v>19413</v>
      </c>
      <c r="I70" s="94">
        <v>3417</v>
      </c>
    </row>
    <row r="71" spans="1:43" s="48" customFormat="1" ht="17.149999999999999" customHeight="1">
      <c r="A71" s="69" t="s">
        <v>68</v>
      </c>
      <c r="B71" s="88" t="s">
        <v>69</v>
      </c>
      <c r="C71" s="53"/>
      <c r="D71" s="93">
        <f t="shared" si="2"/>
        <v>60170</v>
      </c>
      <c r="E71" s="94">
        <v>6998</v>
      </c>
      <c r="F71" s="94">
        <v>8903</v>
      </c>
      <c r="G71" s="94">
        <v>0</v>
      </c>
      <c r="H71" s="94">
        <v>36103</v>
      </c>
      <c r="I71" s="94">
        <v>8166</v>
      </c>
    </row>
    <row r="72" spans="1:43" s="48" customFormat="1" ht="17.149999999999999" customHeight="1">
      <c r="A72" s="69" t="s">
        <v>70</v>
      </c>
      <c r="B72" s="88" t="s">
        <v>71</v>
      </c>
      <c r="C72" s="53"/>
      <c r="D72" s="93">
        <f t="shared" si="2"/>
        <v>88761</v>
      </c>
      <c r="E72" s="94">
        <v>18736</v>
      </c>
      <c r="F72" s="94">
        <v>40718</v>
      </c>
      <c r="G72" s="94">
        <v>0</v>
      </c>
      <c r="H72" s="94">
        <v>27269</v>
      </c>
      <c r="I72" s="94">
        <v>2038</v>
      </c>
    </row>
    <row r="73" spans="1:43" s="48" customFormat="1" ht="17.149999999999999" customHeight="1">
      <c r="A73" s="69" t="s">
        <v>72</v>
      </c>
      <c r="B73" s="88" t="s">
        <v>73</v>
      </c>
      <c r="C73" s="53"/>
      <c r="D73" s="93">
        <f t="shared" si="2"/>
        <v>494311</v>
      </c>
      <c r="E73" s="94">
        <v>251912</v>
      </c>
      <c r="F73" s="94">
        <v>159536</v>
      </c>
      <c r="G73" s="94">
        <v>0</v>
      </c>
      <c r="H73" s="94">
        <v>73690</v>
      </c>
      <c r="I73" s="94">
        <v>9173</v>
      </c>
    </row>
    <row r="74" spans="1:43" s="48" customFormat="1" ht="17.149999999999999" customHeight="1">
      <c r="A74" s="69" t="s">
        <v>74</v>
      </c>
      <c r="B74" s="88" t="s">
        <v>75</v>
      </c>
      <c r="C74" s="53"/>
      <c r="D74" s="93">
        <f t="shared" si="2"/>
        <v>198499</v>
      </c>
      <c r="E74" s="94">
        <v>49856</v>
      </c>
      <c r="F74" s="94">
        <v>113253</v>
      </c>
      <c r="G74" s="94">
        <v>0</v>
      </c>
      <c r="H74" s="94">
        <v>20017</v>
      </c>
      <c r="I74" s="94">
        <v>15373</v>
      </c>
    </row>
    <row r="75" spans="1:43" s="48" customFormat="1" ht="35.25" customHeight="1">
      <c r="A75" s="69" t="s">
        <v>76</v>
      </c>
      <c r="B75" s="88" t="s">
        <v>77</v>
      </c>
      <c r="C75" s="53"/>
      <c r="D75" s="93">
        <f t="shared" si="2"/>
        <v>1157478</v>
      </c>
      <c r="E75" s="94">
        <v>163495</v>
      </c>
      <c r="F75" s="94">
        <v>940791</v>
      </c>
      <c r="G75" s="94">
        <v>0</v>
      </c>
      <c r="H75" s="94">
        <v>48860</v>
      </c>
      <c r="I75" s="94">
        <v>4332</v>
      </c>
    </row>
    <row r="76" spans="1:43" s="48" customFormat="1" ht="18" customHeight="1">
      <c r="A76" s="69" t="s">
        <v>78</v>
      </c>
      <c r="B76" s="88" t="s">
        <v>79</v>
      </c>
      <c r="C76" s="53"/>
      <c r="D76" s="93">
        <f t="shared" si="2"/>
        <v>254020</v>
      </c>
      <c r="E76" s="94">
        <v>10636</v>
      </c>
      <c r="F76" s="94">
        <v>214698</v>
      </c>
      <c r="G76" s="94">
        <v>0</v>
      </c>
      <c r="H76" s="94">
        <v>24581</v>
      </c>
      <c r="I76" s="94">
        <v>4105</v>
      </c>
    </row>
    <row r="77" spans="1:43" s="48" customFormat="1" ht="18" customHeight="1">
      <c r="A77" s="69" t="s">
        <v>80</v>
      </c>
      <c r="B77" s="88" t="s">
        <v>81</v>
      </c>
      <c r="C77" s="53"/>
      <c r="D77" s="93">
        <f t="shared" si="2"/>
        <v>948113</v>
      </c>
      <c r="E77" s="94">
        <v>81483</v>
      </c>
      <c r="F77" s="94">
        <v>807755</v>
      </c>
      <c r="G77" s="94">
        <v>0</v>
      </c>
      <c r="H77" s="94">
        <v>34803</v>
      </c>
      <c r="I77" s="94">
        <v>24072</v>
      </c>
    </row>
    <row r="78" spans="1:43" s="48" customFormat="1" ht="18.75" customHeight="1">
      <c r="A78" s="69" t="s">
        <v>82</v>
      </c>
      <c r="B78" s="88" t="s">
        <v>83</v>
      </c>
      <c r="C78" s="53"/>
      <c r="D78" s="93">
        <f t="shared" si="2"/>
        <v>154784</v>
      </c>
      <c r="E78" s="94">
        <v>44487</v>
      </c>
      <c r="F78" s="94">
        <v>78391</v>
      </c>
      <c r="G78" s="94">
        <v>0</v>
      </c>
      <c r="H78" s="94">
        <v>21246</v>
      </c>
      <c r="I78" s="94">
        <v>10660</v>
      </c>
    </row>
    <row r="79" spans="1:43" s="48" customFormat="1" ht="17.149999999999999" customHeight="1">
      <c r="A79" s="69" t="s">
        <v>84</v>
      </c>
      <c r="B79" s="88" t="s">
        <v>85</v>
      </c>
      <c r="C79" s="53"/>
      <c r="D79" s="93">
        <f t="shared" si="2"/>
        <v>118908</v>
      </c>
      <c r="E79" s="94">
        <v>20343</v>
      </c>
      <c r="F79" s="94">
        <v>35891</v>
      </c>
      <c r="G79" s="94">
        <v>0</v>
      </c>
      <c r="H79" s="94">
        <v>53823</v>
      </c>
      <c r="I79" s="94">
        <v>8851</v>
      </c>
    </row>
    <row r="80" spans="1:43" s="48" customFormat="1" ht="18" customHeight="1">
      <c r="A80" s="69" t="s">
        <v>86</v>
      </c>
      <c r="B80" s="88" t="s">
        <v>87</v>
      </c>
      <c r="C80" s="53"/>
      <c r="D80" s="93">
        <f t="shared" si="2"/>
        <v>5181</v>
      </c>
      <c r="E80" s="94">
        <v>4952</v>
      </c>
      <c r="F80" s="94">
        <v>157</v>
      </c>
      <c r="G80" s="94">
        <v>0</v>
      </c>
      <c r="H80" s="94">
        <v>72</v>
      </c>
      <c r="I80" s="94">
        <v>0</v>
      </c>
    </row>
    <row r="81" spans="1:9" s="48" customFormat="1" ht="17.149999999999999" customHeight="1">
      <c r="A81" s="69" t="s">
        <v>88</v>
      </c>
      <c r="B81" s="88" t="s">
        <v>89</v>
      </c>
      <c r="C81" s="53"/>
      <c r="D81" s="93">
        <f t="shared" si="2"/>
        <v>102</v>
      </c>
      <c r="E81" s="94">
        <v>0</v>
      </c>
      <c r="F81" s="94">
        <v>0</v>
      </c>
      <c r="G81" s="94">
        <v>0</v>
      </c>
      <c r="H81" s="94">
        <v>67</v>
      </c>
      <c r="I81" s="94">
        <v>35</v>
      </c>
    </row>
    <row r="82" spans="1:9" s="48" customFormat="1" ht="16.5" customHeight="1">
      <c r="A82" s="69" t="s">
        <v>90</v>
      </c>
      <c r="B82" s="88" t="s">
        <v>91</v>
      </c>
      <c r="C82" s="53"/>
      <c r="D82" s="93">
        <f t="shared" si="2"/>
        <v>29685</v>
      </c>
      <c r="E82" s="94">
        <v>2479</v>
      </c>
      <c r="F82" s="94">
        <v>9746</v>
      </c>
      <c r="G82" s="94">
        <v>0</v>
      </c>
      <c r="H82" s="94">
        <v>5096</v>
      </c>
      <c r="I82" s="94">
        <v>12364</v>
      </c>
    </row>
    <row r="83" spans="1:9" s="48" customFormat="1" ht="18.75" customHeight="1">
      <c r="A83" s="69" t="s">
        <v>92</v>
      </c>
      <c r="B83" s="88" t="s">
        <v>93</v>
      </c>
      <c r="C83" s="53"/>
      <c r="D83" s="93">
        <f t="shared" si="2"/>
        <v>3231</v>
      </c>
      <c r="E83" s="94">
        <v>0</v>
      </c>
      <c r="F83" s="94">
        <v>869</v>
      </c>
      <c r="G83" s="94">
        <v>0</v>
      </c>
      <c r="H83" s="94">
        <v>2130</v>
      </c>
      <c r="I83" s="94">
        <v>232</v>
      </c>
    </row>
    <row r="84" spans="1:9" s="48" customFormat="1" ht="33" customHeight="1">
      <c r="A84" s="70" t="s">
        <v>94</v>
      </c>
      <c r="B84" s="84" t="s">
        <v>101</v>
      </c>
      <c r="C84" s="53"/>
      <c r="D84" s="93">
        <f t="shared" si="2"/>
        <v>10235</v>
      </c>
      <c r="E84" s="94">
        <v>0</v>
      </c>
      <c r="F84" s="94">
        <v>9858</v>
      </c>
      <c r="G84" s="94">
        <v>0</v>
      </c>
      <c r="H84" s="94">
        <v>377</v>
      </c>
      <c r="I84" s="94">
        <v>0</v>
      </c>
    </row>
    <row r="85" spans="1:9" s="48" customFormat="1" ht="19.5" customHeight="1">
      <c r="A85" s="71" t="s">
        <v>95</v>
      </c>
      <c r="B85" s="86" t="s">
        <v>96</v>
      </c>
      <c r="C85" s="72"/>
      <c r="D85" s="73">
        <f t="shared" si="2"/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</row>
    <row r="86" spans="1:9" s="16" customFormat="1" ht="18" customHeight="1">
      <c r="A86" s="78" t="s">
        <v>127</v>
      </c>
      <c r="B86" s="39"/>
      <c r="C86" s="39"/>
      <c r="D86" s="39"/>
      <c r="E86" s="39"/>
      <c r="F86" s="34"/>
      <c r="G86" s="34"/>
      <c r="H86" s="39"/>
      <c r="I86" s="34"/>
    </row>
    <row r="87" spans="1:9" s="16" customFormat="1" ht="18" customHeight="1">
      <c r="A87" s="34"/>
      <c r="B87" s="40"/>
      <c r="C87" s="41"/>
      <c r="D87" s="34"/>
      <c r="E87" s="34"/>
      <c r="F87" s="34"/>
      <c r="G87" s="34"/>
      <c r="H87" s="34"/>
      <c r="I87" s="34"/>
    </row>
    <row r="88" spans="1:9" ht="18" customHeight="1"/>
    <row r="404" spans="1:9">
      <c r="A404" s="44"/>
      <c r="B404" s="42"/>
      <c r="C404" s="43"/>
      <c r="D404" s="44"/>
      <c r="E404" s="44"/>
      <c r="F404" s="44"/>
      <c r="G404" s="44"/>
      <c r="H404" s="44"/>
      <c r="I404" s="44"/>
    </row>
    <row r="405" spans="1:9" ht="24.9" customHeight="1"/>
    <row r="406" spans="1:9" s="44" customFormat="1" ht="9.9" customHeight="1">
      <c r="A406" s="34"/>
      <c r="B406" s="40"/>
      <c r="C406" s="41"/>
      <c r="D406" s="34"/>
      <c r="E406" s="34"/>
      <c r="F406" s="34"/>
      <c r="G406" s="34"/>
      <c r="H406" s="34"/>
      <c r="I406" s="34"/>
    </row>
  </sheetData>
  <mergeCells count="2">
    <mergeCell ref="A1:I1"/>
    <mergeCell ref="A53:I53"/>
  </mergeCells>
  <phoneticPr fontId="3" type="noConversion"/>
  <hyperlinks>
    <hyperlink ref="A60" r:id="rId1" display="Under half of 1999 &amp; FY 2000"/>
    <hyperlink ref="A61" r:id="rId2" display="民國九  十年度  FY  2001"/>
  </hyperlinks>
  <printOptions horizontalCentered="1"/>
  <pageMargins left="0.55118110236220474" right="0.55118110236220474" top="0.55118110236220474" bottom="0.43307086614173229" header="0.23622047244094491" footer="0"/>
  <pageSetup paperSize="9" scale="97" orientation="portrait" r:id="rId3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42 (完)</vt:lpstr>
      <vt:lpstr>'42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表46 一般水權登記引用水量＼46 Registered Amount of Diverted Water on General Water Right（2007）</dc:title>
  <dc:subject>表46 一般水權登記引用水量＼46 Registered Amount of Diverted Water on General Water Right（2007）</dc:subject>
  <dc:creator>經濟部水利署</dc:creator>
  <cp:keywords>表46 一般水權登記引用水量＼46 Registered Amount of Diverted Water on General Water Right（2007）</cp:keywords>
  <dc:description>表46 一般水權登記引用水量＼46 Registered Amount of Diverted Water on General Water Right（2007）</dc:description>
  <cp:lastModifiedBy>主計室三科梁碧玲</cp:lastModifiedBy>
  <cp:lastPrinted>2021-05-03T07:58:49Z</cp:lastPrinted>
  <dcterms:created xsi:type="dcterms:W3CDTF">1999-09-30T02:18:24Z</dcterms:created>
  <dcterms:modified xsi:type="dcterms:W3CDTF">2022-03-21T09:14:01Z</dcterms:modified>
  <cp:category>I6Z</cp:category>
</cp:coreProperties>
</file>