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55" yWindow="32760" windowWidth="19020" windowHeight="11070" activeTab="0"/>
  </bookViews>
  <sheets>
    <sheet name="表55" sheetId="1" r:id="rId1"/>
  </sheets>
  <definedNames>
    <definedName name="_xlnm.Print_Area" localSheetId="0">'表55'!$A$1:$J$55</definedName>
  </definedNames>
  <calcPr fullCalcOnLoad="1"/>
</workbook>
</file>

<file path=xl/sharedStrings.xml><?xml version="1.0" encoding="utf-8"?>
<sst xmlns="http://schemas.openxmlformats.org/spreadsheetml/2006/main" count="128" uniqueCount="93">
  <si>
    <t>Year and Executing Units</t>
  </si>
  <si>
    <t>…</t>
  </si>
  <si>
    <t>Families of Water Supply</t>
  </si>
  <si>
    <t>戶數</t>
  </si>
  <si>
    <t>人數</t>
  </si>
  <si>
    <t>配水總量</t>
  </si>
  <si>
    <t>平均日配水量</t>
  </si>
  <si>
    <t>最大日配水量</t>
  </si>
  <si>
    <t>一人一日平均配水量</t>
  </si>
  <si>
    <t>The Daily Maxiumum Ration of Water</t>
  </si>
  <si>
    <t>The Daily Average</t>
  </si>
  <si>
    <t>No. of Families</t>
  </si>
  <si>
    <t>No. of Population</t>
  </si>
  <si>
    <t>Total Ration of</t>
  </si>
  <si>
    <t>Daily Average</t>
  </si>
  <si>
    <t>日　　期</t>
  </si>
  <si>
    <t>配水量</t>
  </si>
  <si>
    <t>Ration of Water</t>
  </si>
  <si>
    <t>(Family)</t>
  </si>
  <si>
    <t>(Persons)</t>
  </si>
  <si>
    <t>Water</t>
  </si>
  <si>
    <t>Date</t>
  </si>
  <si>
    <t>Per Person</t>
  </si>
  <si>
    <t xml:space="preserve"> </t>
  </si>
  <si>
    <t>1st District Administration</t>
  </si>
  <si>
    <t>2nd District Administration</t>
  </si>
  <si>
    <t>3rd District Administration</t>
  </si>
  <si>
    <t>4th District Administration</t>
  </si>
  <si>
    <t>5th District Administration</t>
  </si>
  <si>
    <t>6th District Administration</t>
  </si>
  <si>
    <t>7th District Administration</t>
  </si>
  <si>
    <t>8th District Administration</t>
  </si>
  <si>
    <t>9th District Administration</t>
  </si>
  <si>
    <t>10th District Administration</t>
  </si>
  <si>
    <t>11th District Administration</t>
  </si>
  <si>
    <t>12th District Administration</t>
  </si>
  <si>
    <t xml:space="preserve">  Taipei Water Department</t>
  </si>
  <si>
    <t xml:space="preserve">Data Source: Taiwan Water Supply Corporation, Taipei Water Department, Kinmen County Water Supply Plant, </t>
  </si>
  <si>
    <t xml:space="preserve">                      Lienchiang County Water Supply Plant. </t>
  </si>
  <si>
    <t xml:space="preserve">  Kinmen County Water Supply Plant</t>
  </si>
  <si>
    <t xml:space="preserve">  Lienchiang County Water Supply Plant</t>
  </si>
  <si>
    <t>資料來源：台灣自來水股份有限公司、臺北自來水事業處、金門縣自來水廠、連江縣自來水廠。</t>
  </si>
  <si>
    <t xml:space="preserve">  Taiwan Water Supply Corporation</t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</si>
  <si>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95    </t>
    </r>
    <r>
      <rPr>
        <b/>
        <sz val="10"/>
        <rFont val="標楷體"/>
        <family val="4"/>
      </rPr>
      <t>年</t>
    </r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</si>
  <si>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96    </t>
    </r>
    <r>
      <rPr>
        <b/>
        <sz val="10"/>
        <rFont val="標楷體"/>
        <family val="4"/>
      </rPr>
      <t>年</t>
    </r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</si>
  <si>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97    </t>
    </r>
    <r>
      <rPr>
        <b/>
        <sz val="10"/>
        <rFont val="標楷體"/>
        <family val="4"/>
      </rPr>
      <t>年</t>
    </r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</si>
  <si>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98    </t>
    </r>
    <r>
      <rPr>
        <b/>
        <sz val="10"/>
        <rFont val="標楷體"/>
        <family val="4"/>
      </rPr>
      <t>年</t>
    </r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</si>
  <si>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99    </t>
    </r>
    <r>
      <rPr>
        <b/>
        <sz val="10"/>
        <rFont val="標楷體"/>
        <family val="4"/>
      </rPr>
      <t>年</t>
    </r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</si>
  <si>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100    </t>
    </r>
    <r>
      <rPr>
        <b/>
        <sz val="10"/>
        <rFont val="標楷體"/>
        <family val="4"/>
      </rPr>
      <t>年</t>
    </r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</si>
  <si>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101    </t>
    </r>
    <r>
      <rPr>
        <b/>
        <sz val="10"/>
        <rFont val="標楷體"/>
        <family val="4"/>
      </rPr>
      <t>年</t>
    </r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</si>
  <si>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102    </t>
    </r>
    <r>
      <rPr>
        <b/>
        <sz val="10"/>
        <rFont val="標楷體"/>
        <family val="4"/>
      </rPr>
      <t>年</t>
    </r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</si>
  <si>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103    </t>
    </r>
    <r>
      <rPr>
        <b/>
        <sz val="10"/>
        <rFont val="標楷體"/>
        <family val="4"/>
      </rPr>
      <t>年</t>
    </r>
  </si>
  <si>
    <r>
      <t xml:space="preserve">    </t>
    </r>
    <r>
      <rPr>
        <b/>
        <sz val="10"/>
        <rFont val="標楷體"/>
        <family val="4"/>
      </rPr>
      <t>台灣自來水股份有限公司</t>
    </r>
  </si>
  <si>
    <r>
      <t xml:space="preserve">       </t>
    </r>
    <r>
      <rPr>
        <sz val="10"/>
        <rFont val="標楷體"/>
        <family val="4"/>
      </rPr>
      <t>第一管理處</t>
    </r>
  </si>
  <si>
    <r>
      <t xml:space="preserve">       </t>
    </r>
    <r>
      <rPr>
        <sz val="10"/>
        <rFont val="標楷體"/>
        <family val="4"/>
      </rPr>
      <t>第二管理處</t>
    </r>
  </si>
  <si>
    <r>
      <t xml:space="preserve">       </t>
    </r>
    <r>
      <rPr>
        <sz val="10"/>
        <rFont val="標楷體"/>
        <family val="4"/>
      </rPr>
      <t>第三管理處</t>
    </r>
  </si>
  <si>
    <r>
      <t xml:space="preserve">       </t>
    </r>
    <r>
      <rPr>
        <sz val="10"/>
        <rFont val="標楷體"/>
        <family val="4"/>
      </rPr>
      <t>第四管理處</t>
    </r>
  </si>
  <si>
    <r>
      <t xml:space="preserve">       </t>
    </r>
    <r>
      <rPr>
        <sz val="10"/>
        <rFont val="標楷體"/>
        <family val="4"/>
      </rPr>
      <t>第五管理處</t>
    </r>
  </si>
  <si>
    <r>
      <t xml:space="preserve">       </t>
    </r>
    <r>
      <rPr>
        <sz val="10"/>
        <rFont val="標楷體"/>
        <family val="4"/>
      </rPr>
      <t>第六管理處</t>
    </r>
  </si>
  <si>
    <r>
      <t xml:space="preserve">       </t>
    </r>
    <r>
      <rPr>
        <sz val="10"/>
        <rFont val="標楷體"/>
        <family val="4"/>
      </rPr>
      <t>第七管理處</t>
    </r>
  </si>
  <si>
    <r>
      <t xml:space="preserve">       </t>
    </r>
    <r>
      <rPr>
        <sz val="10"/>
        <rFont val="標楷體"/>
        <family val="4"/>
      </rPr>
      <t>第八管理處</t>
    </r>
  </si>
  <si>
    <r>
      <t xml:space="preserve">       </t>
    </r>
    <r>
      <rPr>
        <sz val="10"/>
        <rFont val="標楷體"/>
        <family val="4"/>
      </rPr>
      <t>第九管理處</t>
    </r>
  </si>
  <si>
    <r>
      <t xml:space="preserve">       </t>
    </r>
    <r>
      <rPr>
        <sz val="10"/>
        <rFont val="標楷體"/>
        <family val="4"/>
      </rPr>
      <t>第十管理處</t>
    </r>
  </si>
  <si>
    <r>
      <t xml:space="preserve">       </t>
    </r>
    <r>
      <rPr>
        <sz val="10"/>
        <rFont val="標楷體"/>
        <family val="4"/>
      </rPr>
      <t>第十一管理處</t>
    </r>
  </si>
  <si>
    <r>
      <t xml:space="preserve">       </t>
    </r>
    <r>
      <rPr>
        <sz val="10"/>
        <rFont val="標楷體"/>
        <family val="4"/>
      </rPr>
      <t>第十二管理處</t>
    </r>
  </si>
  <si>
    <r>
      <t xml:space="preserve">    </t>
    </r>
    <r>
      <rPr>
        <b/>
        <sz val="10"/>
        <rFont val="標楷體"/>
        <family val="4"/>
      </rPr>
      <t>臺北自來水事業處</t>
    </r>
  </si>
  <si>
    <r>
      <t xml:space="preserve">    </t>
    </r>
    <r>
      <rPr>
        <b/>
        <sz val="10"/>
        <rFont val="標楷體"/>
        <family val="4"/>
      </rPr>
      <t>金門縣自來水廠</t>
    </r>
  </si>
  <si>
    <r>
      <t xml:space="preserve">    </t>
    </r>
    <r>
      <rPr>
        <b/>
        <sz val="10"/>
        <rFont val="標楷體"/>
        <family val="4"/>
      </rPr>
      <t>連江縣自來水廠</t>
    </r>
  </si>
  <si>
    <r>
      <t>供水戶口數　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>)</t>
    </r>
  </si>
  <si>
    <r>
      <t xml:space="preserve">                                                     </t>
    </r>
    <r>
      <rPr>
        <sz val="10"/>
        <rFont val="標楷體"/>
        <family val="4"/>
      </rPr>
      <t>配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     (    </t>
    </r>
    <r>
      <rPr>
        <sz val="10"/>
        <rFont val="標楷體"/>
        <family val="4"/>
      </rPr>
      <t>立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方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公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尺</t>
    </r>
    <r>
      <rPr>
        <sz val="10"/>
        <rFont val="Times New Roman"/>
        <family val="1"/>
      </rPr>
      <t xml:space="preserve">    )</t>
    </r>
  </si>
  <si>
    <r>
      <t>年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別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及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機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關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別</t>
    </r>
  </si>
  <si>
    <r>
      <t xml:space="preserve">                                                                                           Ration of Water(m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</si>
  <si>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(</t>
    </r>
    <r>
      <rPr>
        <sz val="10"/>
        <rFont val="標楷體"/>
        <family val="4"/>
      </rPr>
      <t>戶籍戶</t>
    </r>
    <r>
      <rPr>
        <sz val="10"/>
        <rFont val="Times New Roman"/>
        <family val="1"/>
      </rPr>
      <t>)</t>
    </r>
  </si>
  <si>
    <r>
      <t>(</t>
    </r>
    <r>
      <rPr>
        <sz val="10"/>
        <rFont val="標楷體"/>
        <family val="4"/>
      </rPr>
      <t>人</t>
    </r>
    <r>
      <rPr>
        <sz val="10"/>
        <rFont val="Times New Roman"/>
        <family val="1"/>
      </rPr>
      <t>)</t>
    </r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</si>
  <si>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104    </t>
    </r>
    <r>
      <rPr>
        <b/>
        <sz val="10"/>
        <rFont val="標楷體"/>
        <family val="4"/>
      </rPr>
      <t>年</t>
    </r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</si>
  <si>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105    </t>
    </r>
    <r>
      <rPr>
        <b/>
        <sz val="10"/>
        <rFont val="標楷體"/>
        <family val="4"/>
      </rPr>
      <t>年</t>
    </r>
  </si>
  <si>
    <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106   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</si>
  <si>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107    </t>
    </r>
    <r>
      <rPr>
        <b/>
        <sz val="10"/>
        <rFont val="標楷體"/>
        <family val="4"/>
      </rPr>
      <t>年</t>
    </r>
  </si>
  <si>
    <r>
      <t>表</t>
    </r>
    <r>
      <rPr>
        <b/>
        <sz val="16"/>
        <rFont val="Times New Roman"/>
        <family val="1"/>
      </rPr>
      <t>55</t>
    </r>
    <r>
      <rPr>
        <b/>
        <sz val="16"/>
        <rFont val="標楷體"/>
        <family val="4"/>
      </rPr>
      <t>　供水戶口數暨人日配水量</t>
    </r>
  </si>
  <si>
    <t>Table55. Families of Water Supply &amp; Daily Ration of Water Per Person</t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</si>
  <si>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108   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</si>
  <si>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109    </t>
    </r>
    <r>
      <rPr>
        <b/>
        <sz val="10"/>
        <rFont val="標楷體"/>
        <family val="4"/>
      </rPr>
      <t>年</t>
    </r>
  </si>
  <si>
    <r>
      <rPr>
        <sz val="9"/>
        <color indexed="9"/>
        <rFont val="標楷體"/>
        <family val="4"/>
      </rPr>
      <t>說</t>
    </r>
    <r>
      <rPr>
        <sz val="9"/>
        <color indexed="9"/>
        <rFont val="Times New Roman"/>
        <family val="1"/>
      </rPr>
      <t xml:space="preserve">    </t>
    </r>
    <r>
      <rPr>
        <sz val="9"/>
        <color indexed="9"/>
        <rFont val="標楷體"/>
        <family val="4"/>
      </rPr>
      <t>明：</t>
    </r>
    <r>
      <rPr>
        <sz val="9"/>
        <rFont val="Times New Roman"/>
        <family val="1"/>
      </rPr>
      <t>2.</t>
    </r>
    <r>
      <rPr>
        <sz val="9"/>
        <rFont val="標楷體"/>
        <family val="4"/>
      </rPr>
      <t>本表總計與細項和或有不符，係小數點以下採四捨五入進位所致。</t>
    </r>
    <r>
      <rPr>
        <sz val="9"/>
        <rFont val="Times New Roman"/>
        <family val="1"/>
      </rPr>
      <t xml:space="preserve">        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</si>
  <si>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110    </t>
    </r>
    <r>
      <rPr>
        <b/>
        <sz val="10"/>
        <rFont val="標楷體"/>
        <family val="4"/>
      </rPr>
      <t>年</t>
    </r>
  </si>
  <si>
    <r>
      <t xml:space="preserve">       </t>
    </r>
    <r>
      <rPr>
        <sz val="10"/>
        <rFont val="標楷體"/>
        <family val="4"/>
      </rPr>
      <t>屏東管理處</t>
    </r>
  </si>
  <si>
    <r>
      <rPr>
        <sz val="9"/>
        <rFont val="標楷體"/>
        <family val="4"/>
      </rPr>
      <t>說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明：</t>
    </r>
    <r>
      <rPr>
        <sz val="9"/>
        <rFont val="Times New Roman"/>
        <family val="1"/>
      </rPr>
      <t>1.</t>
    </r>
    <r>
      <rPr>
        <sz val="9"/>
        <rFont val="標楷體"/>
        <family val="4"/>
      </rPr>
      <t>一人一日平均配水量</t>
    </r>
    <r>
      <rPr>
        <sz val="9"/>
        <rFont val="Times New Roman"/>
        <family val="1"/>
      </rPr>
      <t>=</t>
    </r>
    <r>
      <rPr>
        <sz val="9"/>
        <rFont val="標楷體"/>
        <family val="4"/>
      </rPr>
      <t>配水總量</t>
    </r>
    <r>
      <rPr>
        <sz val="9"/>
        <rFont val="Times New Roman"/>
        <family val="1"/>
      </rPr>
      <t>/((</t>
    </r>
    <r>
      <rPr>
        <sz val="9"/>
        <rFont val="標楷體"/>
        <family val="4"/>
      </rPr>
      <t>上年底供水人口數</t>
    </r>
    <r>
      <rPr>
        <sz val="9"/>
        <rFont val="Times New Roman"/>
        <family val="1"/>
      </rPr>
      <t>+</t>
    </r>
    <r>
      <rPr>
        <sz val="9"/>
        <rFont val="標楷體"/>
        <family val="4"/>
      </rPr>
      <t>本年底供水人口數</t>
    </r>
    <r>
      <rPr>
        <sz val="9"/>
        <rFont val="Times New Roman"/>
        <family val="1"/>
      </rPr>
      <t>)/2)/365</t>
    </r>
    <r>
      <rPr>
        <sz val="9"/>
        <rFont val="標楷體"/>
        <family val="4"/>
      </rPr>
      <t>日。</t>
    </r>
  </si>
  <si>
    <t>Pingtung District Administration</t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</si>
  <si>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111    </t>
    </r>
    <r>
      <rPr>
        <b/>
        <sz val="10"/>
        <rFont val="標楷體"/>
        <family val="4"/>
      </rPr>
      <t>年</t>
    </r>
  </si>
  <si>
    <r>
      <t>110</t>
    </r>
    <r>
      <rPr>
        <sz val="10"/>
        <rFont val="細明體"/>
        <family val="3"/>
      </rPr>
      <t>年底供水人口數</t>
    </r>
  </si>
  <si>
    <r>
      <t>111</t>
    </r>
    <r>
      <rPr>
        <sz val="10"/>
        <rFont val="細明體"/>
        <family val="3"/>
      </rPr>
      <t>年中供水人數</t>
    </r>
  </si>
  <si>
    <t>8/24</t>
  </si>
  <si>
    <t>7/30</t>
  </si>
  <si>
    <t>9/29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</si>
</sst>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?_-;_-@_-"/>
    <numFmt numFmtId="177" formatCode="#,###;\-#;&quot;-&quot;"/>
    <numFmt numFmtId="178" formatCode="#,###.0;\-#.0;&quot;-&quot;"/>
    <numFmt numFmtId="179" formatCode="#,###.00;\-#.00;&quot;-&quot;"/>
    <numFmt numFmtId="180" formatCode="#,###.000;\-#.000;&quot;-&quot;"/>
    <numFmt numFmtId="181" formatCode="_(* #,##0_);_(* \(#,##0\);_(* &quot;-&quot;_);_(@_)"/>
    <numFmt numFmtId="182" formatCode="0.000_);[Red]\(0.000\)"/>
    <numFmt numFmtId="183" formatCode="m&quot;月&quot;d&quot;日&quot;"/>
    <numFmt numFmtId="184" formatCode="0_);[Red]\(0\)"/>
    <numFmt numFmtId="185" formatCode="#,##0_);[Red]\(#,##0\)"/>
    <numFmt numFmtId="186" formatCode="0.00_);[Red]\(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,##0_ "/>
    <numFmt numFmtId="191" formatCode="0.0"/>
    <numFmt numFmtId="192" formatCode="[$-404]AM/PM\ hh:mm:ss"/>
    <numFmt numFmtId="193" formatCode="[$-F400]h:mm:ss\ AM/PM"/>
    <numFmt numFmtId="194" formatCode="m/d"/>
    <numFmt numFmtId="195" formatCode="m/d;@"/>
    <numFmt numFmtId="196" formatCode="#,##0.000_ "/>
    <numFmt numFmtId="197" formatCode="[$€-2]\ #,##0.00_);[Red]\([$€-2]\ #,##0.00\)"/>
    <numFmt numFmtId="198" formatCode="0_ "/>
    <numFmt numFmtId="199" formatCode="#,##0;&quot;–&quot;#,##0;&quot;—&quot;"/>
    <numFmt numFmtId="200" formatCode="mmm\-yyyy"/>
    <numFmt numFmtId="201" formatCode="0.0000_);[Red]\(0.0000\)"/>
    <numFmt numFmtId="202" formatCode="0.00000_);[Red]\(0.00000\)"/>
    <numFmt numFmtId="203" formatCode="_-* #,##0.0_-;\-* #,##0.0_-;_-* &quot;-&quot;?_-;_-@_-"/>
  </numFmts>
  <fonts count="58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9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標楷體"/>
      <family val="4"/>
    </font>
    <font>
      <sz val="10"/>
      <name val="標楷體"/>
      <family val="4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標楷體"/>
      <family val="4"/>
    </font>
    <font>
      <b/>
      <sz val="10"/>
      <name val="Times New Roman"/>
      <family val="1"/>
    </font>
    <font>
      <sz val="10"/>
      <name val="細明體"/>
      <family val="3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sz val="9"/>
      <color indexed="9"/>
      <name val="標楷體"/>
      <family val="4"/>
    </font>
    <font>
      <sz val="9"/>
      <color indexed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 Unicode MS"/>
      <family val="2"/>
    </font>
    <font>
      <sz val="11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12" fillId="0" borderId="0" xfId="0" applyNumberFormat="1" applyFont="1" applyFill="1" applyAlignment="1">
      <alignment horizontal="left" vertical="center"/>
    </xf>
    <xf numFmtId="49" fontId="13" fillId="0" borderId="0" xfId="0" applyNumberFormat="1" applyFont="1" applyFill="1" applyAlignment="1">
      <alignment horizontal="left" vertical="center"/>
    </xf>
    <xf numFmtId="0" fontId="13" fillId="0" borderId="10" xfId="0" applyNumberFormat="1" applyFont="1" applyFill="1" applyBorder="1" applyAlignment="1">
      <alignment horizontal="left" vertical="center"/>
    </xf>
    <xf numFmtId="177" fontId="13" fillId="0" borderId="0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177" fontId="13" fillId="0" borderId="11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11" fillId="0" borderId="0" xfId="0" applyFont="1" applyFill="1" applyAlignment="1">
      <alignment horizontal="left" vertical="center"/>
    </xf>
    <xf numFmtId="0" fontId="11" fillId="0" borderId="0" xfId="0" applyNumberFormat="1" applyFont="1" applyFill="1" applyAlignment="1">
      <alignment horizontal="left" vertical="center"/>
    </xf>
    <xf numFmtId="0" fontId="11" fillId="0" borderId="10" xfId="0" applyNumberFormat="1" applyFont="1" applyFill="1" applyBorder="1" applyAlignment="1">
      <alignment horizontal="left" vertical="center"/>
    </xf>
    <xf numFmtId="177" fontId="11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right" vertical="center"/>
    </xf>
    <xf numFmtId="182" fontId="11" fillId="0" borderId="0" xfId="34" applyNumberFormat="1" applyFont="1" applyFill="1" applyAlignment="1">
      <alignment/>
    </xf>
    <xf numFmtId="0" fontId="11" fillId="0" borderId="0" xfId="0" applyNumberFormat="1" applyFont="1" applyFill="1" applyAlignment="1">
      <alignment vertical="center"/>
    </xf>
    <xf numFmtId="177" fontId="11" fillId="0" borderId="11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3" fillId="0" borderId="12" xfId="0" applyNumberFormat="1" applyFont="1" applyFill="1" applyBorder="1" applyAlignment="1">
      <alignment horizontal="left" vertical="top"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2" xfId="0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centerContinuous" vertical="center"/>
    </xf>
    <xf numFmtId="0" fontId="11" fillId="0" borderId="15" xfId="0" applyFont="1" applyFill="1" applyBorder="1" applyAlignment="1">
      <alignment horizontal="centerContinuous" vertical="center"/>
    </xf>
    <xf numFmtId="49" fontId="8" fillId="0" borderId="0" xfId="0" applyNumberFormat="1" applyFont="1" applyFill="1" applyBorder="1" applyAlignment="1">
      <alignment horizontal="centerContinuous" vertical="center"/>
    </xf>
    <xf numFmtId="49" fontId="11" fillId="0" borderId="0" xfId="0" applyNumberFormat="1" applyFont="1" applyFill="1" applyBorder="1" applyAlignment="1">
      <alignment horizontal="centerContinuous" vertical="center"/>
    </xf>
    <xf numFmtId="0" fontId="11" fillId="0" borderId="10" xfId="0" applyFont="1" applyFill="1" applyBorder="1" applyAlignment="1">
      <alignment horizontal="centerContinuous"/>
    </xf>
    <xf numFmtId="0" fontId="11" fillId="0" borderId="17" xfId="0" applyFont="1" applyFill="1" applyBorder="1" applyAlignment="1">
      <alignment horizontal="centerContinuous" vertical="center"/>
    </xf>
    <xf numFmtId="0" fontId="11" fillId="0" borderId="13" xfId="0" applyFont="1" applyFill="1" applyBorder="1" applyAlignment="1">
      <alignment horizontal="centerContinuous" vertical="center"/>
    </xf>
    <xf numFmtId="0" fontId="11" fillId="0" borderId="17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distributed" vertical="center"/>
    </xf>
    <xf numFmtId="49" fontId="8" fillId="0" borderId="18" xfId="0" applyNumberFormat="1" applyFont="1" applyFill="1" applyBorder="1" applyAlignment="1">
      <alignment horizontal="distributed" vertical="center" shrinkToFit="1"/>
    </xf>
    <xf numFmtId="0" fontId="8" fillId="0" borderId="0" xfId="0" applyFont="1" applyFill="1" applyBorder="1" applyAlignment="1">
      <alignment horizontal="centerContinuous" vertical="center"/>
    </xf>
    <xf numFmtId="0" fontId="8" fillId="0" borderId="16" xfId="0" applyFont="1" applyFill="1" applyBorder="1" applyAlignment="1">
      <alignment horizontal="distributed"/>
    </xf>
    <xf numFmtId="0" fontId="11" fillId="0" borderId="1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 vertical="center"/>
    </xf>
    <xf numFmtId="0" fontId="8" fillId="0" borderId="19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centerContinuous" vertical="center"/>
    </xf>
    <xf numFmtId="0" fontId="11" fillId="0" borderId="2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right" vertical="center"/>
    </xf>
    <xf numFmtId="194" fontId="11" fillId="0" borderId="0" xfId="0" applyNumberFormat="1" applyFont="1" applyFill="1" applyAlignment="1" quotePrefix="1">
      <alignment horizontal="right"/>
    </xf>
    <xf numFmtId="177" fontId="13" fillId="0" borderId="0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16" fillId="13" borderId="0" xfId="0" applyNumberFormat="1" applyFont="1" applyFill="1" applyBorder="1" applyAlignment="1">
      <alignment horizontal="right" vertical="center"/>
    </xf>
    <xf numFmtId="182" fontId="13" fillId="0" borderId="0" xfId="34" applyNumberFormat="1" applyFont="1" applyFill="1" applyAlignment="1">
      <alignment/>
    </xf>
    <xf numFmtId="0" fontId="13" fillId="0" borderId="0" xfId="0" applyFont="1" applyAlignment="1">
      <alignment/>
    </xf>
    <xf numFmtId="182" fontId="11" fillId="0" borderId="0" xfId="34" applyNumberFormat="1" applyFont="1" applyFill="1" applyAlignment="1">
      <alignment/>
    </xf>
    <xf numFmtId="182" fontId="11" fillId="0" borderId="0" xfId="0" applyNumberFormat="1" applyFont="1" applyFill="1" applyBorder="1" applyAlignment="1">
      <alignment horizontal="right" vertical="center"/>
    </xf>
    <xf numFmtId="177" fontId="57" fillId="0" borderId="0" xfId="0" applyNumberFormat="1" applyFont="1" applyFill="1" applyBorder="1" applyAlignment="1">
      <alignment horizontal="right" vertical="center"/>
    </xf>
    <xf numFmtId="49" fontId="57" fillId="0" borderId="0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vertical="center"/>
    </xf>
    <xf numFmtId="177" fontId="13" fillId="0" borderId="0" xfId="0" applyNumberFormat="1" applyFont="1" applyFill="1" applyBorder="1" applyAlignment="1">
      <alignment horizontal="right" vertical="center"/>
    </xf>
    <xf numFmtId="177" fontId="13" fillId="0" borderId="11" xfId="0" applyNumberFormat="1" applyFont="1" applyFill="1" applyBorder="1" applyAlignment="1">
      <alignment horizontal="right" vertical="center"/>
    </xf>
    <xf numFmtId="195" fontId="13" fillId="0" borderId="0" xfId="0" applyNumberFormat="1" applyFont="1" applyFill="1" applyBorder="1" applyAlignment="1" quotePrefix="1">
      <alignment horizontal="right" vertical="center"/>
    </xf>
    <xf numFmtId="49" fontId="12" fillId="0" borderId="0" xfId="0" applyNumberFormat="1" applyFont="1" applyFill="1" applyAlignment="1">
      <alignment horizontal="left" vertical="center"/>
    </xf>
    <xf numFmtId="49" fontId="1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left" vertical="top"/>
    </xf>
    <xf numFmtId="0" fontId="13" fillId="0" borderId="10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1114425</xdr:colOff>
      <xdr:row>9</xdr:row>
      <xdr:rowOff>0</xdr:rowOff>
    </xdr:from>
    <xdr:to>
      <xdr:col>9</xdr:col>
      <xdr:colOff>1400175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525375" y="179070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1114425</xdr:colOff>
      <xdr:row>9</xdr:row>
      <xdr:rowOff>0</xdr:rowOff>
    </xdr:from>
    <xdr:to>
      <xdr:col>9</xdr:col>
      <xdr:colOff>1381125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525375" y="17907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1104900</xdr:colOff>
      <xdr:row>9</xdr:row>
      <xdr:rowOff>0</xdr:rowOff>
    </xdr:from>
    <xdr:to>
      <xdr:col>8</xdr:col>
      <xdr:colOff>1400175</xdr:colOff>
      <xdr:row>9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1020425" y="179070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1104900</xdr:colOff>
      <xdr:row>9</xdr:row>
      <xdr:rowOff>0</xdr:rowOff>
    </xdr:from>
    <xdr:to>
      <xdr:col>8</xdr:col>
      <xdr:colOff>1400175</xdr:colOff>
      <xdr:row>9</xdr:row>
      <xdr:rowOff>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11020425" y="179070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1104900</xdr:colOff>
      <xdr:row>9</xdr:row>
      <xdr:rowOff>0</xdr:rowOff>
    </xdr:from>
    <xdr:to>
      <xdr:col>7</xdr:col>
      <xdr:colOff>1390650</xdr:colOff>
      <xdr:row>9</xdr:row>
      <xdr:rowOff>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9544050" y="179070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1085850</xdr:colOff>
      <xdr:row>9</xdr:row>
      <xdr:rowOff>0</xdr:rowOff>
    </xdr:from>
    <xdr:to>
      <xdr:col>7</xdr:col>
      <xdr:colOff>1409700</xdr:colOff>
      <xdr:row>9</xdr:row>
      <xdr:rowOff>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9525000" y="1790700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762000</xdr:colOff>
      <xdr:row>55</xdr:row>
      <xdr:rowOff>0</xdr:rowOff>
    </xdr:from>
    <xdr:to>
      <xdr:col>0</xdr:col>
      <xdr:colOff>933450</xdr:colOff>
      <xdr:row>55</xdr:row>
      <xdr:rowOff>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762000" y="10544175"/>
          <a:ext cx="171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  <xdr:twoCellAnchor>
    <xdr:from>
      <xdr:col>3</xdr:col>
      <xdr:colOff>361950</xdr:colOff>
      <xdr:row>8</xdr:row>
      <xdr:rowOff>47625</xdr:rowOff>
    </xdr:from>
    <xdr:to>
      <xdr:col>3</xdr:col>
      <xdr:colOff>733425</xdr:colOff>
      <xdr:row>9</xdr:row>
      <xdr:rowOff>0</xdr:rowOff>
    </xdr:to>
    <xdr:sp>
      <xdr:nvSpPr>
        <xdr:cNvPr id="8" name="文字方塊 1"/>
        <xdr:cNvSpPr txBox="1">
          <a:spLocks noChangeArrowheads="1"/>
        </xdr:cNvSpPr>
      </xdr:nvSpPr>
      <xdr:spPr>
        <a:xfrm>
          <a:off x="3324225" y="1771650"/>
          <a:ext cx="3714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®</a:t>
          </a:r>
        </a:p>
      </xdr:txBody>
    </xdr:sp>
    <xdr:clientData/>
  </xdr:twoCellAnchor>
  <xdr:twoCellAnchor>
    <xdr:from>
      <xdr:col>3</xdr:col>
      <xdr:colOff>371475</xdr:colOff>
      <xdr:row>9</xdr:row>
      <xdr:rowOff>0</xdr:rowOff>
    </xdr:from>
    <xdr:to>
      <xdr:col>3</xdr:col>
      <xdr:colOff>714375</xdr:colOff>
      <xdr:row>9</xdr:row>
      <xdr:rowOff>0</xdr:rowOff>
    </xdr:to>
    <xdr:sp>
      <xdr:nvSpPr>
        <xdr:cNvPr id="9" name="文字方塊 10"/>
        <xdr:cNvSpPr txBox="1">
          <a:spLocks noChangeArrowheads="1"/>
        </xdr:cNvSpPr>
      </xdr:nvSpPr>
      <xdr:spPr>
        <a:xfrm>
          <a:off x="3333750" y="17907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®</a:t>
          </a:r>
        </a:p>
      </xdr:txBody>
    </xdr:sp>
    <xdr:clientData/>
  </xdr:twoCellAnchor>
  <xdr:twoCellAnchor>
    <xdr:from>
      <xdr:col>0</xdr:col>
      <xdr:colOff>514350</xdr:colOff>
      <xdr:row>54</xdr:row>
      <xdr:rowOff>180975</xdr:rowOff>
    </xdr:from>
    <xdr:to>
      <xdr:col>0</xdr:col>
      <xdr:colOff>742950</xdr:colOff>
      <xdr:row>55</xdr:row>
      <xdr:rowOff>9525</xdr:rowOff>
    </xdr:to>
    <xdr:sp>
      <xdr:nvSpPr>
        <xdr:cNvPr id="10" name="文字方塊 13"/>
        <xdr:cNvSpPr txBox="1">
          <a:spLocks noChangeArrowheads="1"/>
        </xdr:cNvSpPr>
      </xdr:nvSpPr>
      <xdr:spPr>
        <a:xfrm>
          <a:off x="514350" y="1052512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1"/>
  <sheetViews>
    <sheetView tabSelected="1" zoomScalePageLayoutView="0" workbookViewId="0" topLeftCell="A1">
      <selection activeCell="A1" sqref="A1:F1"/>
    </sheetView>
  </sheetViews>
  <sheetFormatPr defaultColWidth="9.00390625" defaultRowHeight="16.5"/>
  <cols>
    <col min="1" max="1" width="14.75390625" style="4" customWidth="1"/>
    <col min="2" max="2" width="10.625" style="4" customWidth="1"/>
    <col min="3" max="3" width="13.50390625" style="4" customWidth="1"/>
    <col min="4" max="5" width="17.625" style="4" customWidth="1"/>
    <col min="6" max="6" width="15.375" style="4" customWidth="1"/>
    <col min="7" max="7" width="21.25390625" style="4" customWidth="1"/>
    <col min="8" max="8" width="19.375" style="4" customWidth="1"/>
    <col min="9" max="9" width="19.625" style="4" customWidth="1"/>
    <col min="10" max="10" width="24.50390625" style="4" customWidth="1"/>
    <col min="11" max="11" width="13.75390625" style="2" hidden="1" customWidth="1"/>
    <col min="12" max="12" width="9.00390625" style="2" hidden="1" customWidth="1"/>
    <col min="13" max="16384" width="9.00390625" style="2" customWidth="1"/>
  </cols>
  <sheetData>
    <row r="1" spans="1:10" ht="30" customHeight="1">
      <c r="A1" s="89" t="s">
        <v>78</v>
      </c>
      <c r="B1" s="90"/>
      <c r="C1" s="90"/>
      <c r="D1" s="90"/>
      <c r="E1" s="90"/>
      <c r="F1" s="90"/>
      <c r="G1" s="88" t="s">
        <v>79</v>
      </c>
      <c r="H1" s="88"/>
      <c r="I1" s="88"/>
      <c r="J1" s="88"/>
    </row>
    <row r="2" ht="6" customHeight="1"/>
    <row r="3" spans="1:10" s="21" customFormat="1" ht="18" customHeight="1">
      <c r="A3" s="43"/>
      <c r="B3" s="43"/>
      <c r="C3" s="44"/>
      <c r="D3" s="45" t="s">
        <v>68</v>
      </c>
      <c r="E3" s="46"/>
      <c r="F3" s="91"/>
      <c r="G3" s="97" t="s">
        <v>69</v>
      </c>
      <c r="H3" s="97"/>
      <c r="I3" s="97"/>
      <c r="J3" s="93"/>
    </row>
    <row r="4" spans="1:10" s="21" customFormat="1" ht="21.75" customHeight="1">
      <c r="A4" s="47" t="s">
        <v>70</v>
      </c>
      <c r="B4" s="48"/>
      <c r="C4" s="49"/>
      <c r="D4" s="50" t="s">
        <v>2</v>
      </c>
      <c r="E4" s="51"/>
      <c r="F4" s="92"/>
      <c r="G4" s="98" t="s">
        <v>71</v>
      </c>
      <c r="H4" s="98"/>
      <c r="I4" s="98"/>
      <c r="J4" s="94"/>
    </row>
    <row r="5" spans="1:10" s="21" customFormat="1" ht="15" customHeight="1">
      <c r="A5" s="48"/>
      <c r="B5" s="48"/>
      <c r="C5" s="49"/>
      <c r="D5" s="53" t="s">
        <v>3</v>
      </c>
      <c r="E5" s="54" t="s">
        <v>4</v>
      </c>
      <c r="F5" s="54" t="s">
        <v>5</v>
      </c>
      <c r="G5" s="55" t="s">
        <v>6</v>
      </c>
      <c r="H5" s="95" t="s">
        <v>7</v>
      </c>
      <c r="I5" s="96"/>
      <c r="J5" s="56" t="s">
        <v>8</v>
      </c>
    </row>
    <row r="6" spans="1:10" s="21" customFormat="1" ht="15" customHeight="1">
      <c r="A6" s="84" t="s">
        <v>0</v>
      </c>
      <c r="B6" s="84"/>
      <c r="C6" s="85"/>
      <c r="D6" s="57" t="s">
        <v>72</v>
      </c>
      <c r="E6" s="57" t="s">
        <v>73</v>
      </c>
      <c r="F6" s="57"/>
      <c r="G6" s="20"/>
      <c r="H6" s="86" t="s">
        <v>9</v>
      </c>
      <c r="I6" s="87"/>
      <c r="J6" s="58" t="s">
        <v>10</v>
      </c>
    </row>
    <row r="7" spans="1:10" s="21" customFormat="1" ht="15" customHeight="1">
      <c r="A7" s="84"/>
      <c r="B7" s="84"/>
      <c r="C7" s="85"/>
      <c r="D7" s="57" t="s">
        <v>11</v>
      </c>
      <c r="E7" s="57" t="s">
        <v>12</v>
      </c>
      <c r="F7" s="57" t="s">
        <v>13</v>
      </c>
      <c r="G7" s="59" t="s">
        <v>14</v>
      </c>
      <c r="H7" s="60" t="s">
        <v>15</v>
      </c>
      <c r="I7" s="60" t="s">
        <v>16</v>
      </c>
      <c r="J7" s="58" t="s">
        <v>17</v>
      </c>
    </row>
    <row r="8" spans="1:10" s="21" customFormat="1" ht="15" customHeight="1">
      <c r="A8" s="61"/>
      <c r="B8" s="61"/>
      <c r="C8" s="51"/>
      <c r="D8" s="62" t="s">
        <v>18</v>
      </c>
      <c r="E8" s="62" t="s">
        <v>19</v>
      </c>
      <c r="F8" s="62" t="s">
        <v>20</v>
      </c>
      <c r="G8" s="61" t="s">
        <v>17</v>
      </c>
      <c r="H8" s="62" t="s">
        <v>21</v>
      </c>
      <c r="I8" s="62" t="s">
        <v>17</v>
      </c>
      <c r="J8" s="52" t="s">
        <v>22</v>
      </c>
    </row>
    <row r="9" spans="1:10" ht="5.25" customHeight="1">
      <c r="A9" s="6"/>
      <c r="B9" s="6"/>
      <c r="C9" s="7"/>
      <c r="D9" s="8"/>
      <c r="E9" s="8"/>
      <c r="F9" s="8"/>
      <c r="G9" s="5"/>
      <c r="H9" s="6"/>
      <c r="I9" s="8"/>
      <c r="J9" s="6"/>
    </row>
    <row r="10" spans="1:10" s="21" customFormat="1" ht="21" customHeight="1" hidden="1">
      <c r="A10" s="80" t="s">
        <v>43</v>
      </c>
      <c r="B10" s="81"/>
      <c r="C10" s="17">
        <v>2006</v>
      </c>
      <c r="D10" s="18">
        <v>6829260</v>
      </c>
      <c r="E10" s="18">
        <v>21017775</v>
      </c>
      <c r="F10" s="18">
        <v>4081397067</v>
      </c>
      <c r="G10" s="18">
        <v>11181909.772602743</v>
      </c>
      <c r="H10" s="18" t="s">
        <v>1</v>
      </c>
      <c r="I10" s="18" t="s">
        <v>1</v>
      </c>
      <c r="J10" s="19">
        <v>0.534</v>
      </c>
    </row>
    <row r="11" spans="1:10" s="21" customFormat="1" ht="9" customHeight="1" hidden="1">
      <c r="A11" s="15"/>
      <c r="B11" s="16"/>
      <c r="C11" s="17"/>
      <c r="D11" s="18"/>
      <c r="E11" s="18"/>
      <c r="F11" s="18"/>
      <c r="G11" s="18"/>
      <c r="H11" s="18"/>
      <c r="I11" s="18"/>
      <c r="J11" s="19"/>
    </row>
    <row r="12" spans="1:10" s="21" customFormat="1" ht="21" customHeight="1" hidden="1">
      <c r="A12" s="80" t="s">
        <v>44</v>
      </c>
      <c r="B12" s="81"/>
      <c r="C12" s="17">
        <v>2007</v>
      </c>
      <c r="D12" s="22">
        <v>7309755</v>
      </c>
      <c r="E12" s="18">
        <v>21131613</v>
      </c>
      <c r="F12" s="18">
        <v>4090689491</v>
      </c>
      <c r="G12" s="18">
        <v>11207368.46849315</v>
      </c>
      <c r="H12" s="18" t="s">
        <v>1</v>
      </c>
      <c r="I12" s="18" t="s">
        <v>1</v>
      </c>
      <c r="J12" s="19">
        <v>0.5317927021143534</v>
      </c>
    </row>
    <row r="13" spans="1:10" s="21" customFormat="1" ht="21" customHeight="1" hidden="1">
      <c r="A13" s="80" t="s">
        <v>45</v>
      </c>
      <c r="B13" s="81"/>
      <c r="C13" s="17">
        <v>2008</v>
      </c>
      <c r="D13" s="22">
        <v>7090677</v>
      </c>
      <c r="E13" s="18">
        <v>21240371</v>
      </c>
      <c r="F13" s="18">
        <v>4009951582</v>
      </c>
      <c r="G13" s="18">
        <v>10956152</v>
      </c>
      <c r="H13" s="18" t="s">
        <v>1</v>
      </c>
      <c r="I13" s="18" t="s">
        <v>1</v>
      </c>
      <c r="J13" s="19">
        <v>0.517</v>
      </c>
    </row>
    <row r="14" spans="1:10" s="21" customFormat="1" ht="21" customHeight="1" hidden="1">
      <c r="A14" s="80" t="s">
        <v>46</v>
      </c>
      <c r="B14" s="81"/>
      <c r="C14" s="17">
        <v>2009</v>
      </c>
      <c r="D14" s="22">
        <v>7229177</v>
      </c>
      <c r="E14" s="18">
        <v>21318287</v>
      </c>
      <c r="F14" s="18">
        <v>3959544049</v>
      </c>
      <c r="G14" s="18">
        <v>10848065.887671232</v>
      </c>
      <c r="H14" s="18" t="s">
        <v>1</v>
      </c>
      <c r="I14" s="18" t="s">
        <v>1</v>
      </c>
      <c r="J14" s="19">
        <v>0.5097936071043985</v>
      </c>
    </row>
    <row r="15" spans="1:10" s="21" customFormat="1" ht="21" customHeight="1" hidden="1">
      <c r="A15" s="80" t="s">
        <v>47</v>
      </c>
      <c r="B15" s="81"/>
      <c r="C15" s="17">
        <v>2010</v>
      </c>
      <c r="D15" s="22">
        <v>7358984</v>
      </c>
      <c r="E15" s="18">
        <v>21386290</v>
      </c>
      <c r="F15" s="18">
        <v>3985231231</v>
      </c>
      <c r="G15" s="18">
        <v>10918441.728767125</v>
      </c>
      <c r="H15" s="18" t="s">
        <v>1</v>
      </c>
      <c r="I15" s="18" t="s">
        <v>1</v>
      </c>
      <c r="J15" s="19">
        <v>0.5113476116982554</v>
      </c>
    </row>
    <row r="16" spans="1:10" s="21" customFormat="1" ht="21" customHeight="1" hidden="1">
      <c r="A16" s="80" t="s">
        <v>48</v>
      </c>
      <c r="B16" s="81"/>
      <c r="C16" s="17">
        <v>2011</v>
      </c>
      <c r="D16" s="22">
        <v>7485404</v>
      </c>
      <c r="E16" s="18">
        <v>21493624</v>
      </c>
      <c r="F16" s="18">
        <v>3990430809</v>
      </c>
      <c r="G16" s="18">
        <v>10932687.147945207</v>
      </c>
      <c r="H16" s="18" t="s">
        <v>1</v>
      </c>
      <c r="I16" s="18" t="s">
        <v>1</v>
      </c>
      <c r="J16" s="19">
        <v>0.5099211322086702</v>
      </c>
    </row>
    <row r="17" spans="1:10" s="21" customFormat="1" ht="8.25" customHeight="1" hidden="1">
      <c r="A17" s="15"/>
      <c r="B17" s="16"/>
      <c r="C17" s="17"/>
      <c r="D17" s="18"/>
      <c r="E17" s="18"/>
      <c r="F17" s="18"/>
      <c r="G17" s="18"/>
      <c r="H17" s="18"/>
      <c r="I17" s="18"/>
      <c r="J17" s="19"/>
    </row>
    <row r="18" spans="1:10" s="21" customFormat="1" ht="21" customHeight="1" hidden="1">
      <c r="A18" s="80" t="s">
        <v>49</v>
      </c>
      <c r="B18" s="81"/>
      <c r="C18" s="17">
        <v>2012</v>
      </c>
      <c r="D18" s="22">
        <v>7617640</v>
      </c>
      <c r="E18" s="18">
        <v>21621941</v>
      </c>
      <c r="F18" s="18">
        <v>3945427892</v>
      </c>
      <c r="G18" s="18">
        <v>10779857.628415301</v>
      </c>
      <c r="H18" s="18" t="s">
        <v>1</v>
      </c>
      <c r="I18" s="18" t="s">
        <v>1</v>
      </c>
      <c r="J18" s="19">
        <v>0.5</v>
      </c>
    </row>
    <row r="19" spans="1:10" s="21" customFormat="1" ht="21" customHeight="1">
      <c r="A19" s="80" t="s">
        <v>50</v>
      </c>
      <c r="B19" s="81"/>
      <c r="C19" s="17">
        <v>2013</v>
      </c>
      <c r="D19" s="22">
        <v>7723962</v>
      </c>
      <c r="E19" s="18">
        <v>21721711</v>
      </c>
      <c r="F19" s="18">
        <v>3959513058</v>
      </c>
      <c r="G19" s="18">
        <v>10847980.980821917</v>
      </c>
      <c r="H19" s="18" t="s">
        <v>1</v>
      </c>
      <c r="I19" s="18" t="s">
        <v>1</v>
      </c>
      <c r="J19" s="19">
        <v>0.501</v>
      </c>
    </row>
    <row r="20" spans="1:10" s="21" customFormat="1" ht="21" customHeight="1">
      <c r="A20" s="80" t="s">
        <v>51</v>
      </c>
      <c r="B20" s="81"/>
      <c r="C20" s="17">
        <v>2014</v>
      </c>
      <c r="D20" s="22">
        <v>7831332</v>
      </c>
      <c r="E20" s="18">
        <v>21825979</v>
      </c>
      <c r="F20" s="18">
        <v>4027505700</v>
      </c>
      <c r="G20" s="18">
        <v>11034262.19178082</v>
      </c>
      <c r="H20" s="18" t="s">
        <v>1</v>
      </c>
      <c r="I20" s="18" t="s">
        <v>1</v>
      </c>
      <c r="J20" s="19">
        <v>0.507</v>
      </c>
    </row>
    <row r="21" spans="1:10" s="21" customFormat="1" ht="21" customHeight="1">
      <c r="A21" s="80" t="s">
        <v>74</v>
      </c>
      <c r="B21" s="80"/>
      <c r="C21" s="17">
        <v>2015</v>
      </c>
      <c r="D21" s="22">
        <v>7934321</v>
      </c>
      <c r="E21" s="18">
        <v>21953057</v>
      </c>
      <c r="F21" s="18">
        <v>3948433200</v>
      </c>
      <c r="G21" s="18">
        <v>10817625.205479452</v>
      </c>
      <c r="H21" s="18" t="s">
        <v>1</v>
      </c>
      <c r="I21" s="18" t="s">
        <v>1</v>
      </c>
      <c r="J21" s="19">
        <v>0.494</v>
      </c>
    </row>
    <row r="22" spans="1:10" s="21" customFormat="1" ht="21" customHeight="1">
      <c r="A22" s="80" t="s">
        <v>75</v>
      </c>
      <c r="B22" s="80"/>
      <c r="C22" s="17">
        <v>2016</v>
      </c>
      <c r="D22" s="22">
        <v>8041161</v>
      </c>
      <c r="E22" s="18">
        <v>22059541</v>
      </c>
      <c r="F22" s="18">
        <v>3946357177</v>
      </c>
      <c r="G22" s="18">
        <v>10782396.658469947</v>
      </c>
      <c r="H22" s="18" t="s">
        <v>1</v>
      </c>
      <c r="I22" s="18" t="s">
        <v>1</v>
      </c>
      <c r="J22" s="19">
        <v>0.49</v>
      </c>
    </row>
    <row r="23" spans="1:10" s="21" customFormat="1" ht="10.5" customHeight="1">
      <c r="A23" s="15"/>
      <c r="B23" s="15"/>
      <c r="C23" s="17"/>
      <c r="D23" s="22"/>
      <c r="E23" s="18"/>
      <c r="F23" s="18"/>
      <c r="J23" s="66"/>
    </row>
    <row r="24" spans="1:10" s="21" customFormat="1" ht="21" customHeight="1">
      <c r="A24" s="80" t="s">
        <v>76</v>
      </c>
      <c r="B24" s="80"/>
      <c r="C24" s="17">
        <v>2017</v>
      </c>
      <c r="D24" s="22">
        <v>8140069</v>
      </c>
      <c r="E24" s="18">
        <v>22136461</v>
      </c>
      <c r="F24" s="18">
        <v>4042956639</v>
      </c>
      <c r="G24" s="65">
        <v>11076593.53150685</v>
      </c>
      <c r="H24" s="18" t="s">
        <v>1</v>
      </c>
      <c r="I24" s="18" t="s">
        <v>1</v>
      </c>
      <c r="J24" s="66">
        <v>0.5012486664068324</v>
      </c>
    </row>
    <row r="25" spans="1:10" s="21" customFormat="1" ht="21" customHeight="1">
      <c r="A25" s="81" t="s">
        <v>77</v>
      </c>
      <c r="B25" s="81"/>
      <c r="C25" s="17">
        <v>2018</v>
      </c>
      <c r="D25" s="22">
        <v>8239917</v>
      </c>
      <c r="E25" s="18">
        <v>22207548</v>
      </c>
      <c r="F25" s="18">
        <v>4081212870</v>
      </c>
      <c r="G25" s="65">
        <v>11181405.12328767</v>
      </c>
      <c r="H25" s="18" t="s">
        <v>1</v>
      </c>
      <c r="I25" s="18" t="s">
        <v>1</v>
      </c>
      <c r="J25" s="66">
        <v>0.504302852874113</v>
      </c>
    </row>
    <row r="26" spans="1:10" s="21" customFormat="1" ht="21" customHeight="1">
      <c r="A26" s="81" t="s">
        <v>80</v>
      </c>
      <c r="B26" s="81"/>
      <c r="C26" s="17">
        <v>2019</v>
      </c>
      <c r="D26" s="22">
        <v>8351840</v>
      </c>
      <c r="E26" s="18">
        <v>22278261</v>
      </c>
      <c r="F26" s="18">
        <v>4097699147</v>
      </c>
      <c r="G26" s="65">
        <v>11226573.005479451</v>
      </c>
      <c r="H26" s="18" t="s">
        <v>1</v>
      </c>
      <c r="I26" s="18" t="s">
        <v>1</v>
      </c>
      <c r="J26" s="66">
        <v>0.5047260241177783</v>
      </c>
    </row>
    <row r="27" spans="1:12" s="21" customFormat="1" ht="21" customHeight="1">
      <c r="A27" s="81" t="s">
        <v>81</v>
      </c>
      <c r="B27" s="81"/>
      <c r="C27" s="17">
        <v>2020</v>
      </c>
      <c r="D27" s="22">
        <v>8475293</v>
      </c>
      <c r="E27" s="18">
        <v>22349167</v>
      </c>
      <c r="F27" s="18">
        <v>4217021229</v>
      </c>
      <c r="G27" s="65">
        <v>11521915.926229509</v>
      </c>
      <c r="H27" s="18" t="s">
        <v>1</v>
      </c>
      <c r="I27" s="18" t="s">
        <v>1</v>
      </c>
      <c r="J27" s="66">
        <v>0.5163602942221769</v>
      </c>
      <c r="K27" s="21" t="s">
        <v>88</v>
      </c>
      <c r="L27" s="21" t="s">
        <v>89</v>
      </c>
    </row>
    <row r="28" spans="1:10" s="21" customFormat="1" ht="21" customHeight="1">
      <c r="A28" s="81" t="s">
        <v>83</v>
      </c>
      <c r="B28" s="81"/>
      <c r="C28" s="17">
        <v>2021</v>
      </c>
      <c r="D28" s="22">
        <v>8266593</v>
      </c>
      <c r="E28" s="18">
        <v>22231601</v>
      </c>
      <c r="F28" s="18">
        <v>4136327014</v>
      </c>
      <c r="G28" s="65">
        <v>11332402.778082192</v>
      </c>
      <c r="H28" s="18" t="s">
        <v>1</v>
      </c>
      <c r="I28" s="18" t="s">
        <v>1</v>
      </c>
      <c r="J28" s="66">
        <v>0.5083987237762343</v>
      </c>
    </row>
    <row r="29" spans="1:10" s="21" customFormat="1" ht="10.5" customHeight="1">
      <c r="A29" s="15"/>
      <c r="B29" s="15"/>
      <c r="C29" s="17"/>
      <c r="D29" s="22"/>
      <c r="E29" s="18"/>
      <c r="F29" s="18"/>
      <c r="J29" s="66"/>
    </row>
    <row r="30" spans="1:12" s="21" customFormat="1" ht="21" customHeight="1">
      <c r="A30" s="81" t="s">
        <v>87</v>
      </c>
      <c r="B30" s="81"/>
      <c r="C30" s="17">
        <v>2022</v>
      </c>
      <c r="D30" s="22">
        <f>D31+D47+D49+D51</f>
        <v>8668307</v>
      </c>
      <c r="E30" s="18">
        <f>E31+E47+E49+E51</f>
        <v>22185781</v>
      </c>
      <c r="F30" s="18">
        <f>F31+F47+F49+F51</f>
        <v>4133505996</v>
      </c>
      <c r="G30" s="65">
        <f>F30/365</f>
        <v>11324673.961643836</v>
      </c>
      <c r="H30" s="18" t="s">
        <v>1</v>
      </c>
      <c r="I30" s="18" t="s">
        <v>1</v>
      </c>
      <c r="J30" s="66">
        <f>F30/365/L30</f>
        <v>0.5099208216118561</v>
      </c>
      <c r="K30" s="21">
        <v>22231601</v>
      </c>
      <c r="L30" s="21">
        <f>(E30+K30)/2</f>
        <v>22208691</v>
      </c>
    </row>
    <row r="31" spans="1:12" s="21" customFormat="1" ht="18.75" customHeight="1">
      <c r="A31" s="23" t="s">
        <v>52</v>
      </c>
      <c r="B31" s="20"/>
      <c r="C31" s="24"/>
      <c r="D31" s="78">
        <f>SUM(D33:D45)</f>
        <v>7068786</v>
      </c>
      <c r="E31" s="77">
        <f>SUM(E33:E45)</f>
        <v>18350975</v>
      </c>
      <c r="F31" s="77">
        <f>SUM(F33:F45)</f>
        <v>3246505642</v>
      </c>
      <c r="G31" s="77">
        <f>F31/365</f>
        <v>8894536.005479451</v>
      </c>
      <c r="H31" s="79">
        <v>44804</v>
      </c>
      <c r="I31" s="77">
        <v>9702391</v>
      </c>
      <c r="J31" s="76">
        <f>F31/365/L31</f>
        <v>0.48476580137476566</v>
      </c>
      <c r="K31" s="21">
        <v>18345244</v>
      </c>
      <c r="L31" s="21">
        <f>(E31+K31)/2</f>
        <v>18348109.5</v>
      </c>
    </row>
    <row r="32" spans="1:10" s="21" customFormat="1" ht="18.75" customHeight="1">
      <c r="A32" s="82" t="s">
        <v>42</v>
      </c>
      <c r="B32" s="82"/>
      <c r="C32" s="83"/>
      <c r="D32" s="78"/>
      <c r="E32" s="77"/>
      <c r="F32" s="77"/>
      <c r="G32" s="77"/>
      <c r="H32" s="79"/>
      <c r="I32" s="77"/>
      <c r="J32" s="76"/>
    </row>
    <row r="33" spans="1:12" s="21" customFormat="1" ht="19.5" customHeight="1">
      <c r="A33" s="25" t="s">
        <v>53</v>
      </c>
      <c r="B33" s="26" t="s">
        <v>24</v>
      </c>
      <c r="C33" s="27"/>
      <c r="D33" s="28">
        <v>376961</v>
      </c>
      <c r="E33" s="28">
        <v>857908</v>
      </c>
      <c r="F33" s="28">
        <v>153124805</v>
      </c>
      <c r="G33" s="28">
        <f>F33/365</f>
        <v>419520.01369863015</v>
      </c>
      <c r="H33" s="64">
        <v>44800</v>
      </c>
      <c r="I33" s="28">
        <v>483855</v>
      </c>
      <c r="J33" s="73">
        <f aca="true" t="shared" si="0" ref="J33:J45">F33/365/L33</f>
        <v>0.48764556158934663</v>
      </c>
      <c r="K33" s="21">
        <v>862686</v>
      </c>
      <c r="L33" s="21">
        <f aca="true" t="shared" si="1" ref="L33:L45">(E33+K33)/2</f>
        <v>860297</v>
      </c>
    </row>
    <row r="34" spans="1:12" s="21" customFormat="1" ht="19.5" customHeight="1">
      <c r="A34" s="25" t="s">
        <v>54</v>
      </c>
      <c r="B34" s="31" t="s">
        <v>25</v>
      </c>
      <c r="C34" s="27"/>
      <c r="D34" s="28">
        <v>900525</v>
      </c>
      <c r="E34" s="28">
        <v>2332259</v>
      </c>
      <c r="F34" s="28">
        <v>442718768</v>
      </c>
      <c r="G34" s="28">
        <f aca="true" t="shared" si="2" ref="G34:G45">F34/365</f>
        <v>1212928.1315068493</v>
      </c>
      <c r="H34" s="64">
        <v>44804</v>
      </c>
      <c r="I34" s="28">
        <v>1430314</v>
      </c>
      <c r="J34" s="30">
        <f t="shared" si="0"/>
        <v>0.5229974624741528</v>
      </c>
      <c r="K34" s="21">
        <v>2306112</v>
      </c>
      <c r="L34" s="21">
        <f t="shared" si="1"/>
        <v>2319185.5</v>
      </c>
    </row>
    <row r="35" spans="1:12" s="21" customFormat="1" ht="19.5" customHeight="1">
      <c r="A35" s="25" t="s">
        <v>55</v>
      </c>
      <c r="B35" s="31" t="s">
        <v>26</v>
      </c>
      <c r="C35" s="27"/>
      <c r="D35" s="28">
        <v>535285</v>
      </c>
      <c r="E35" s="28">
        <v>1425251</v>
      </c>
      <c r="F35" s="28">
        <v>304498284</v>
      </c>
      <c r="G35" s="28">
        <f t="shared" si="2"/>
        <v>834241.8739726028</v>
      </c>
      <c r="H35" s="64">
        <v>44621</v>
      </c>
      <c r="I35" s="28">
        <v>962095</v>
      </c>
      <c r="J35" s="30">
        <f t="shared" si="0"/>
        <v>0.5878513350345564</v>
      </c>
      <c r="K35" s="21">
        <v>1413024</v>
      </c>
      <c r="L35" s="21">
        <f t="shared" si="1"/>
        <v>1419137.5</v>
      </c>
    </row>
    <row r="36" spans="1:12" s="21" customFormat="1" ht="19.5" customHeight="1">
      <c r="A36" s="25" t="s">
        <v>56</v>
      </c>
      <c r="B36" s="31" t="s">
        <v>27</v>
      </c>
      <c r="C36" s="27"/>
      <c r="D36" s="28">
        <v>1151794</v>
      </c>
      <c r="E36" s="28">
        <v>3128059</v>
      </c>
      <c r="F36" s="28">
        <v>573430286</v>
      </c>
      <c r="G36" s="28">
        <f t="shared" si="2"/>
        <v>1571041.8794520549</v>
      </c>
      <c r="H36" s="64">
        <v>44773</v>
      </c>
      <c r="I36" s="28">
        <v>2069101</v>
      </c>
      <c r="J36" s="30">
        <f t="shared" si="0"/>
        <v>0.5022761292366006</v>
      </c>
      <c r="K36" s="21">
        <v>3127631</v>
      </c>
      <c r="L36" s="21">
        <f t="shared" si="1"/>
        <v>3127845</v>
      </c>
    </row>
    <row r="37" spans="1:12" s="21" customFormat="1" ht="19.5" customHeight="1">
      <c r="A37" s="25" t="s">
        <v>57</v>
      </c>
      <c r="B37" s="31" t="s">
        <v>28</v>
      </c>
      <c r="C37" s="27"/>
      <c r="D37" s="28">
        <v>506077</v>
      </c>
      <c r="E37" s="28">
        <v>1343049</v>
      </c>
      <c r="F37" s="28">
        <v>207943426</v>
      </c>
      <c r="G37" s="28">
        <f t="shared" si="2"/>
        <v>569708.0164383561</v>
      </c>
      <c r="H37" s="64">
        <v>44592</v>
      </c>
      <c r="I37" s="28">
        <v>661314</v>
      </c>
      <c r="J37" s="30">
        <f t="shared" si="0"/>
        <v>0.42275138971969173</v>
      </c>
      <c r="K37" s="21">
        <v>1352190</v>
      </c>
      <c r="L37" s="21">
        <f t="shared" si="1"/>
        <v>1347619.5</v>
      </c>
    </row>
    <row r="38" spans="1:12" s="21" customFormat="1" ht="19.5" customHeight="1">
      <c r="A38" s="25" t="s">
        <v>58</v>
      </c>
      <c r="B38" s="31" t="s">
        <v>29</v>
      </c>
      <c r="C38" s="27"/>
      <c r="D38" s="28">
        <v>710487</v>
      </c>
      <c r="E38" s="28">
        <v>1837454</v>
      </c>
      <c r="F38" s="28">
        <v>371191277</v>
      </c>
      <c r="G38" s="28">
        <f t="shared" si="2"/>
        <v>1016962.402739726</v>
      </c>
      <c r="H38" s="64">
        <v>44903</v>
      </c>
      <c r="I38" s="28">
        <v>1179594</v>
      </c>
      <c r="J38" s="30">
        <f t="shared" si="0"/>
        <v>0.5521206820488321</v>
      </c>
      <c r="K38" s="21">
        <v>1846387</v>
      </c>
      <c r="L38" s="21">
        <f t="shared" si="1"/>
        <v>1841920.5</v>
      </c>
    </row>
    <row r="39" spans="1:12" s="21" customFormat="1" ht="19.5" customHeight="1">
      <c r="A39" s="25" t="s">
        <v>59</v>
      </c>
      <c r="B39" s="31" t="s">
        <v>30</v>
      </c>
      <c r="C39" s="27"/>
      <c r="D39" s="28">
        <v>1139380</v>
      </c>
      <c r="E39" s="28">
        <v>2738211</v>
      </c>
      <c r="F39" s="28">
        <v>530695540</v>
      </c>
      <c r="G39" s="28">
        <f t="shared" si="2"/>
        <v>1453960.3835616438</v>
      </c>
      <c r="H39" s="64">
        <v>44743</v>
      </c>
      <c r="I39" s="28">
        <v>1586242</v>
      </c>
      <c r="J39" s="30">
        <f t="shared" si="0"/>
        <v>0.5299743019472872</v>
      </c>
      <c r="K39" s="21">
        <v>2748698</v>
      </c>
      <c r="L39" s="21">
        <f t="shared" si="1"/>
        <v>2743454.5</v>
      </c>
    </row>
    <row r="40" spans="1:12" s="21" customFormat="1" ht="19.5" customHeight="1">
      <c r="A40" s="25" t="s">
        <v>60</v>
      </c>
      <c r="B40" s="31" t="s">
        <v>31</v>
      </c>
      <c r="C40" s="27"/>
      <c r="D40" s="28">
        <v>168661</v>
      </c>
      <c r="E40" s="28">
        <v>430156</v>
      </c>
      <c r="F40" s="28">
        <v>67885128</v>
      </c>
      <c r="G40" s="28">
        <f t="shared" si="2"/>
        <v>185986.6520547945</v>
      </c>
      <c r="H40" s="64">
        <v>44842</v>
      </c>
      <c r="I40" s="28">
        <v>221631</v>
      </c>
      <c r="J40" s="30">
        <f t="shared" si="0"/>
        <v>0.4316322138050867</v>
      </c>
      <c r="K40" s="21">
        <v>431627</v>
      </c>
      <c r="L40" s="21">
        <f t="shared" si="1"/>
        <v>430891.5</v>
      </c>
    </row>
    <row r="41" spans="1:12" s="21" customFormat="1" ht="19.5" customHeight="1">
      <c r="A41" s="25" t="s">
        <v>61</v>
      </c>
      <c r="B41" s="31" t="s">
        <v>32</v>
      </c>
      <c r="C41" s="27"/>
      <c r="D41" s="28">
        <v>115372</v>
      </c>
      <c r="E41" s="28">
        <v>287016</v>
      </c>
      <c r="F41" s="28">
        <v>42543896</v>
      </c>
      <c r="G41" s="28">
        <f t="shared" si="2"/>
        <v>116558.6191780822</v>
      </c>
      <c r="H41" s="64">
        <v>44926</v>
      </c>
      <c r="I41" s="28">
        <v>149992</v>
      </c>
      <c r="J41" s="30">
        <f t="shared" si="0"/>
        <v>0.4047638068878802</v>
      </c>
      <c r="K41" s="21">
        <v>288918</v>
      </c>
      <c r="L41" s="21">
        <f t="shared" si="1"/>
        <v>287967</v>
      </c>
    </row>
    <row r="42" spans="1:12" s="21" customFormat="1" ht="19.5" customHeight="1">
      <c r="A42" s="25" t="s">
        <v>62</v>
      </c>
      <c r="B42" s="31" t="s">
        <v>33</v>
      </c>
      <c r="C42" s="27"/>
      <c r="D42" s="28">
        <v>72052</v>
      </c>
      <c r="E42" s="28">
        <v>181758</v>
      </c>
      <c r="F42" s="28">
        <v>26924017</v>
      </c>
      <c r="G42" s="28">
        <f t="shared" si="2"/>
        <v>73764.4301369863</v>
      </c>
      <c r="H42" s="64">
        <v>44592</v>
      </c>
      <c r="I42" s="28">
        <v>88610</v>
      </c>
      <c r="J42" s="30">
        <f t="shared" si="0"/>
        <v>0.4073200005355489</v>
      </c>
      <c r="K42" s="21">
        <v>180436</v>
      </c>
      <c r="L42" s="21">
        <f t="shared" si="1"/>
        <v>181097</v>
      </c>
    </row>
    <row r="43" spans="1:12" s="21" customFormat="1" ht="19.5" customHeight="1">
      <c r="A43" s="25" t="s">
        <v>63</v>
      </c>
      <c r="B43" s="31" t="s">
        <v>34</v>
      </c>
      <c r="C43" s="27"/>
      <c r="D43" s="28">
        <v>380193</v>
      </c>
      <c r="E43" s="28">
        <v>1176114</v>
      </c>
      <c r="F43" s="28">
        <v>150828739</v>
      </c>
      <c r="G43" s="28">
        <f t="shared" si="2"/>
        <v>413229.42191780824</v>
      </c>
      <c r="H43" s="64">
        <v>44592</v>
      </c>
      <c r="I43" s="28">
        <v>480516</v>
      </c>
      <c r="J43" s="72">
        <f t="shared" si="0"/>
        <v>0.35038862379472036</v>
      </c>
      <c r="K43" s="21">
        <v>1182578</v>
      </c>
      <c r="L43" s="21">
        <f t="shared" si="1"/>
        <v>1179346</v>
      </c>
    </row>
    <row r="44" spans="1:12" s="21" customFormat="1" ht="19.5" customHeight="1">
      <c r="A44" s="25" t="s">
        <v>64</v>
      </c>
      <c r="B44" s="31" t="s">
        <v>35</v>
      </c>
      <c r="C44" s="27"/>
      <c r="D44" s="28">
        <v>818626</v>
      </c>
      <c r="E44" s="28">
        <v>2090423</v>
      </c>
      <c r="F44" s="28">
        <v>301890246</v>
      </c>
      <c r="G44" s="28">
        <f t="shared" si="2"/>
        <v>827096.5643835616</v>
      </c>
      <c r="H44" s="64">
        <v>44587</v>
      </c>
      <c r="I44" s="28">
        <v>873325</v>
      </c>
      <c r="J44" s="30">
        <f t="shared" si="0"/>
        <v>0.39493065855166737</v>
      </c>
      <c r="K44" s="21">
        <v>2098143</v>
      </c>
      <c r="L44" s="21">
        <f t="shared" si="1"/>
        <v>2094283</v>
      </c>
    </row>
    <row r="45" spans="1:12" s="21" customFormat="1" ht="19.5" customHeight="1">
      <c r="A45" s="25" t="s">
        <v>84</v>
      </c>
      <c r="B45" s="31" t="s">
        <v>86</v>
      </c>
      <c r="C45" s="27"/>
      <c r="D45" s="28">
        <v>193373</v>
      </c>
      <c r="E45" s="28">
        <v>523317</v>
      </c>
      <c r="F45" s="28">
        <v>72831230</v>
      </c>
      <c r="G45" s="28">
        <f t="shared" si="2"/>
        <v>199537.61643835617</v>
      </c>
      <c r="H45" s="64">
        <v>44908</v>
      </c>
      <c r="I45" s="28">
        <v>222808</v>
      </c>
      <c r="J45" s="30">
        <f t="shared" si="0"/>
        <v>0.3874024108358183</v>
      </c>
      <c r="K45" s="21">
        <v>506814</v>
      </c>
      <c r="L45" s="21">
        <f t="shared" si="1"/>
        <v>515065.5</v>
      </c>
    </row>
    <row r="46" spans="1:10" s="21" customFormat="1" ht="12" customHeight="1">
      <c r="A46" s="25"/>
      <c r="B46" s="31"/>
      <c r="C46" s="27"/>
      <c r="D46" s="32"/>
      <c r="E46" s="28"/>
      <c r="F46" s="28"/>
      <c r="G46" s="28"/>
      <c r="H46" s="29"/>
      <c r="I46" s="28"/>
      <c r="J46" s="30"/>
    </row>
    <row r="47" spans="1:12" s="21" customFormat="1" ht="18.75" customHeight="1">
      <c r="A47" s="33" t="s">
        <v>65</v>
      </c>
      <c r="B47" s="31"/>
      <c r="C47" s="27"/>
      <c r="D47" s="18">
        <v>1570208</v>
      </c>
      <c r="E47" s="18">
        <v>3689675</v>
      </c>
      <c r="F47" s="18">
        <v>877848791</v>
      </c>
      <c r="G47" s="18">
        <f>F47/365</f>
        <v>2405065.180821918</v>
      </c>
      <c r="H47" s="63" t="s">
        <v>90</v>
      </c>
      <c r="I47" s="18">
        <v>2818754</v>
      </c>
      <c r="J47" s="70">
        <f>F47/365/L47</f>
        <v>0.647320738281435</v>
      </c>
      <c r="K47" s="21">
        <v>3741155</v>
      </c>
      <c r="L47" s="21">
        <f>(E47+K47)/2</f>
        <v>3715415</v>
      </c>
    </row>
    <row r="48" spans="1:10" s="21" customFormat="1" ht="18.75" customHeight="1">
      <c r="A48" s="34" t="s">
        <v>36</v>
      </c>
      <c r="B48" s="31"/>
      <c r="C48" s="27"/>
      <c r="D48" s="74"/>
      <c r="E48" s="18"/>
      <c r="F48" s="71"/>
      <c r="G48" s="18"/>
      <c r="H48" s="75"/>
      <c r="I48" s="74"/>
      <c r="J48" s="70"/>
    </row>
    <row r="49" spans="1:12" s="21" customFormat="1" ht="18.75" customHeight="1">
      <c r="A49" s="33" t="s">
        <v>66</v>
      </c>
      <c r="B49" s="31"/>
      <c r="C49" s="27"/>
      <c r="D49" s="18">
        <v>26330</v>
      </c>
      <c r="E49" s="18">
        <v>133594</v>
      </c>
      <c r="F49" s="18">
        <v>7794974</v>
      </c>
      <c r="G49" s="18">
        <f>F49/365</f>
        <v>21356.09315068493</v>
      </c>
      <c r="H49" s="63" t="s">
        <v>92</v>
      </c>
      <c r="I49" s="18">
        <v>26773</v>
      </c>
      <c r="J49" s="70">
        <f>F49/365/L49</f>
        <v>0.1597206855984633</v>
      </c>
      <c r="K49" s="21">
        <v>133824</v>
      </c>
      <c r="L49" s="21">
        <f>(E49+K49)/2</f>
        <v>133709</v>
      </c>
    </row>
    <row r="50" spans="1:10" s="21" customFormat="1" ht="18.75" customHeight="1">
      <c r="A50" s="34" t="s">
        <v>39</v>
      </c>
      <c r="B50" s="31"/>
      <c r="C50" s="27"/>
      <c r="D50" s="74"/>
      <c r="E50" s="18"/>
      <c r="F50" s="71"/>
      <c r="G50" s="18"/>
      <c r="H50" s="75"/>
      <c r="I50" s="74"/>
      <c r="J50" s="70"/>
    </row>
    <row r="51" spans="1:12" s="37" customFormat="1" ht="18.75" customHeight="1">
      <c r="A51" s="33" t="s">
        <v>67</v>
      </c>
      <c r="B51" s="35"/>
      <c r="C51" s="36"/>
      <c r="D51" s="18">
        <v>2983</v>
      </c>
      <c r="E51" s="18">
        <v>11537</v>
      </c>
      <c r="F51" s="18">
        <v>1356589</v>
      </c>
      <c r="G51" s="18">
        <f>F51/365</f>
        <v>3716.682191780822</v>
      </c>
      <c r="H51" s="63" t="s">
        <v>91</v>
      </c>
      <c r="I51" s="18">
        <v>4934</v>
      </c>
      <c r="J51" s="70">
        <f>F51/365/L51</f>
        <v>0.3243885831796484</v>
      </c>
      <c r="K51" s="21">
        <v>11378</v>
      </c>
      <c r="L51" s="21">
        <f>(E51+K51)/2</f>
        <v>11457.5</v>
      </c>
    </row>
    <row r="52" spans="1:11" s="21" customFormat="1" ht="18.75" customHeight="1">
      <c r="A52" s="38" t="s">
        <v>40</v>
      </c>
      <c r="B52" s="39"/>
      <c r="C52" s="40"/>
      <c r="D52" s="39"/>
      <c r="E52" s="39"/>
      <c r="F52" s="39"/>
      <c r="G52" s="39"/>
      <c r="H52" s="41"/>
      <c r="I52" s="42"/>
      <c r="J52" s="41" t="s">
        <v>23</v>
      </c>
      <c r="K52" s="37"/>
    </row>
    <row r="53" spans="1:11" s="1" customFormat="1" ht="13.5" customHeight="1">
      <c r="A53" s="9" t="s">
        <v>41</v>
      </c>
      <c r="B53" s="10"/>
      <c r="C53" s="10"/>
      <c r="D53" s="10"/>
      <c r="E53" s="10"/>
      <c r="F53" s="10"/>
      <c r="G53" s="10" t="s">
        <v>37</v>
      </c>
      <c r="H53" s="11"/>
      <c r="I53" s="12"/>
      <c r="J53" s="11"/>
      <c r="K53" s="21"/>
    </row>
    <row r="54" spans="1:10" s="1" customFormat="1" ht="13.5" customHeight="1">
      <c r="A54" s="10" t="s">
        <v>85</v>
      </c>
      <c r="B54" s="9"/>
      <c r="C54" s="9"/>
      <c r="D54" s="9"/>
      <c r="E54" s="9"/>
      <c r="F54" s="9"/>
      <c r="G54" s="10" t="s">
        <v>38</v>
      </c>
      <c r="H54" s="13"/>
      <c r="I54" s="13"/>
      <c r="J54" s="13"/>
    </row>
    <row r="55" spans="1:11" ht="15.75" customHeight="1">
      <c r="A55" s="10" t="s">
        <v>82</v>
      </c>
      <c r="B55" s="9"/>
      <c r="C55" s="9"/>
      <c r="D55" s="9"/>
      <c r="E55" s="9"/>
      <c r="F55" s="9"/>
      <c r="K55" s="1"/>
    </row>
    <row r="63" spans="4:5" ht="15.75">
      <c r="D63" s="67"/>
      <c r="E63" s="67"/>
    </row>
    <row r="64" spans="4:5" ht="15.75">
      <c r="D64" s="68"/>
      <c r="E64" s="68"/>
    </row>
    <row r="65" spans="4:5" ht="15.75">
      <c r="D65" s="68"/>
      <c r="E65" s="68"/>
    </row>
    <row r="66" spans="4:5" ht="15.75">
      <c r="D66" s="68"/>
      <c r="E66" s="68"/>
    </row>
    <row r="67" spans="4:5" ht="15.75">
      <c r="D67" s="68"/>
      <c r="E67" s="68"/>
    </row>
    <row r="68" spans="4:5" ht="15.75">
      <c r="D68" s="68"/>
      <c r="E68" s="68"/>
    </row>
    <row r="69" spans="4:5" ht="15.75">
      <c r="D69" s="68"/>
      <c r="E69" s="68"/>
    </row>
    <row r="70" spans="4:5" ht="15.75">
      <c r="D70" s="68"/>
      <c r="E70" s="68"/>
    </row>
    <row r="71" spans="4:5" ht="15.75">
      <c r="D71" s="68"/>
      <c r="E71" s="68"/>
    </row>
    <row r="72" spans="4:5" ht="15.75">
      <c r="D72" s="68"/>
      <c r="E72" s="68"/>
    </row>
    <row r="73" spans="4:5" ht="15.75">
      <c r="D73" s="68"/>
      <c r="E73" s="68"/>
    </row>
    <row r="74" spans="4:5" ht="15.75">
      <c r="D74" s="68"/>
      <c r="E74" s="68"/>
    </row>
    <row r="75" spans="4:5" ht="15.75">
      <c r="D75" s="68"/>
      <c r="E75" s="68"/>
    </row>
    <row r="76" spans="4:5" ht="15.75">
      <c r="D76" s="67"/>
      <c r="E76" s="67"/>
    </row>
    <row r="77" spans="4:5" ht="15.75">
      <c r="D77" s="67"/>
      <c r="E77" s="67"/>
    </row>
    <row r="78" spans="4:5" ht="15.75">
      <c r="D78" s="69"/>
      <c r="E78" s="67"/>
    </row>
    <row r="79" spans="4:5" ht="15.75">
      <c r="D79" s="67"/>
      <c r="E79" s="67"/>
    </row>
    <row r="80" spans="4:5" ht="15.75">
      <c r="D80" s="67"/>
      <c r="E80" s="67"/>
    </row>
    <row r="279" ht="24.75" customHeight="1"/>
    <row r="280" spans="1:11" s="3" customFormat="1" ht="9.75" customHeight="1">
      <c r="A280" s="4"/>
      <c r="B280" s="14"/>
      <c r="C280" s="14"/>
      <c r="D280" s="14"/>
      <c r="E280" s="14"/>
      <c r="F280" s="14"/>
      <c r="G280" s="14"/>
      <c r="H280" s="14"/>
      <c r="I280" s="14"/>
      <c r="J280" s="14"/>
      <c r="K280" s="2"/>
    </row>
    <row r="281" spans="1:11" ht="15.75">
      <c r="A281" s="14"/>
      <c r="K281" s="3"/>
    </row>
  </sheetData>
  <sheetProtection/>
  <mergeCells count="35">
    <mergeCell ref="H6:I6"/>
    <mergeCell ref="A7:C7"/>
    <mergeCell ref="G1:J1"/>
    <mergeCell ref="A1:F1"/>
    <mergeCell ref="F3:F4"/>
    <mergeCell ref="J3:J4"/>
    <mergeCell ref="H5:I5"/>
    <mergeCell ref="G3:I3"/>
    <mergeCell ref="G4:I4"/>
    <mergeCell ref="A19:B19"/>
    <mergeCell ref="A15:B15"/>
    <mergeCell ref="A16:B16"/>
    <mergeCell ref="A18:B18"/>
    <mergeCell ref="A6:C6"/>
    <mergeCell ref="A14:B14"/>
    <mergeCell ref="A10:B10"/>
    <mergeCell ref="A12:B12"/>
    <mergeCell ref="A13:B13"/>
    <mergeCell ref="A20:B20"/>
    <mergeCell ref="A32:C32"/>
    <mergeCell ref="A22:B22"/>
    <mergeCell ref="A21:B21"/>
    <mergeCell ref="A24:B24"/>
    <mergeCell ref="A25:B25"/>
    <mergeCell ref="A30:B30"/>
    <mergeCell ref="A26:B26"/>
    <mergeCell ref="A27:B27"/>
    <mergeCell ref="A28:B28"/>
    <mergeCell ref="J31:J32"/>
    <mergeCell ref="E31:E32"/>
    <mergeCell ref="F31:F32"/>
    <mergeCell ref="D31:D32"/>
    <mergeCell ref="I31:I32"/>
    <mergeCell ref="G31:G32"/>
    <mergeCell ref="H31:H32"/>
  </mergeCells>
  <printOptions/>
  <pageMargins left="0.5905511811023623" right="0.5905511811023623" top="0.3937007874015748" bottom="0.11811023622047245" header="0.1968503937007874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表59 供水戶口數暨人日配水量＼59 Families of Water Supply &amp; Daily Ration of Water Per Person（2007）</dc:title>
  <dc:subject>表59 供水戶口數暨人日配水量＼59 Families of Water Supply &amp; Daily Ration of Water Per Person（2007）</dc:subject>
  <dc:creator>經濟部水利署</dc:creator>
  <cp:keywords>表59 供水戶口數暨人日配水量＼59 Families of Water Supply &amp; Daily Ration of Water Per Person（2007）</cp:keywords>
  <dc:description>表59 供水戶口數暨人日配水量＼59 Families of Water Supply &amp; Daily Ration of Water Per Person（2007）</dc:description>
  <cp:lastModifiedBy>張佩宜</cp:lastModifiedBy>
  <cp:lastPrinted>2022-05-26T02:11:56Z</cp:lastPrinted>
  <dcterms:created xsi:type="dcterms:W3CDTF">1999-09-30T02:22:32Z</dcterms:created>
  <dcterms:modified xsi:type="dcterms:W3CDTF">2023-05-17T07:27:52Z</dcterms:modified>
  <cp:category>I6Z</cp:category>
  <cp:version/>
  <cp:contentType/>
  <cp:contentStatus/>
</cp:coreProperties>
</file>