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決算表 (ok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<sst xmlns="http://schemas.openxmlformats.org/spreadsheetml/2006/main" count="389" uniqueCount="254">
  <si>
    <t>全</t>
  </si>
  <si>
    <t xml:space="preserve">製  表 </t>
  </si>
  <si>
    <t xml:space="preserve">主辦工程司 </t>
  </si>
  <si>
    <t>工務課長</t>
  </si>
  <si>
    <t>(一)發包工作費</t>
  </si>
  <si>
    <t>第一號明細表</t>
  </si>
  <si>
    <t>本工程實付金額</t>
  </si>
  <si>
    <t>本工程預算金額</t>
  </si>
  <si>
    <t>工程項目</t>
  </si>
  <si>
    <t>說明</t>
  </si>
  <si>
    <t>單位</t>
  </si>
  <si>
    <t>數量</t>
  </si>
  <si>
    <t>單價</t>
  </si>
  <si>
    <t>總價</t>
  </si>
  <si>
    <t>備註</t>
  </si>
  <si>
    <t>──</t>
  </si>
  <si>
    <t>工程管理費</t>
  </si>
  <si>
    <r>
      <t>合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計</t>
    </r>
  </si>
  <si>
    <r>
      <t xml:space="preserve">                                        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二)工程管理費</t>
    </r>
  </si>
  <si>
    <r>
      <t xml:space="preserve">                                                                               </t>
    </r>
    <r>
      <rPr>
        <sz val="12"/>
        <rFont val="標楷體"/>
        <family val="4"/>
      </rPr>
      <t>(三)空 氣 污 染 防 治 費</t>
    </r>
  </si>
  <si>
    <t>減少金額</t>
  </si>
  <si>
    <t>第四號明細表</t>
  </si>
  <si>
    <t>第五號明細表</t>
  </si>
  <si>
    <t>包括工地管理費利潤營業稅以外稅捐什支等</t>
  </si>
  <si>
    <t>計</t>
  </si>
  <si>
    <t>包商管理費</t>
  </si>
  <si>
    <t>營業稅</t>
  </si>
  <si>
    <t>工程保險費</t>
  </si>
  <si>
    <t>發包總價</t>
  </si>
  <si>
    <t>工程項目</t>
  </si>
  <si>
    <t>說明</t>
  </si>
  <si>
    <t>單位</t>
  </si>
  <si>
    <t>數量</t>
  </si>
  <si>
    <t>單價</t>
  </si>
  <si>
    <t>總價</t>
  </si>
  <si>
    <t>備註</t>
  </si>
  <si>
    <t>第二號明細表</t>
  </si>
  <si>
    <t>第三號明細表</t>
  </si>
  <si>
    <t>計</t>
  </si>
  <si>
    <t>空氣污染防治費</t>
  </si>
  <si>
    <t>全</t>
  </si>
  <si>
    <t>計</t>
  </si>
  <si>
    <r>
      <t xml:space="preserve">經 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濟</t>
    </r>
    <r>
      <rPr>
        <b/>
        <sz val="18"/>
        <rFont val="Times New Roman"/>
        <family val="1"/>
      </rPr>
      <t xml:space="preserve">   </t>
    </r>
    <r>
      <rPr>
        <b/>
        <sz val="18"/>
        <rFont val="標楷體"/>
        <family val="4"/>
      </rPr>
      <t>部</t>
    </r>
    <r>
      <rPr>
        <b/>
        <sz val="18"/>
        <rFont val="Times New Roman"/>
        <family val="1"/>
      </rPr>
      <t xml:space="preserve">   </t>
    </r>
    <r>
      <rPr>
        <b/>
        <sz val="18"/>
        <rFont val="標楷體"/>
        <family val="4"/>
      </rPr>
      <t>水</t>
    </r>
    <r>
      <rPr>
        <b/>
        <sz val="18"/>
        <rFont val="Times New Roman"/>
        <family val="1"/>
      </rPr>
      <t xml:space="preserve">   </t>
    </r>
    <r>
      <rPr>
        <b/>
        <sz val="18"/>
        <rFont val="標楷體"/>
        <family val="4"/>
      </rPr>
      <t>利</t>
    </r>
    <r>
      <rPr>
        <b/>
        <sz val="18"/>
        <rFont val="Times New Roman"/>
        <family val="1"/>
      </rPr>
      <t xml:space="preserve">   </t>
    </r>
    <r>
      <rPr>
        <b/>
        <sz val="18"/>
        <rFont val="標楷體"/>
        <family val="4"/>
      </rPr>
      <t>署</t>
    </r>
    <r>
      <rPr>
        <b/>
        <sz val="18"/>
        <rFont val="Times New Roman"/>
        <family val="1"/>
      </rPr>
      <t xml:space="preserve">  </t>
    </r>
  </si>
  <si>
    <t>契 約 編 號 :　92 - 水工- 201</t>
  </si>
  <si>
    <t>工程名稱 :基隆河整體治理計畫(前期計畫)大華區段堤防工程</t>
  </si>
  <si>
    <t>開工日期  92 年 6 月 25 日</t>
  </si>
  <si>
    <t>竣工日期  93 年 7 月 25 日</t>
  </si>
  <si>
    <t>施工地點：基隆市七堵區</t>
  </si>
  <si>
    <t>一工區堤防工程</t>
  </si>
  <si>
    <r>
      <t>L=1170</t>
    </r>
    <r>
      <rPr>
        <sz val="12"/>
        <rFont val="細明體"/>
        <family val="3"/>
      </rPr>
      <t>公尺</t>
    </r>
  </si>
  <si>
    <t>二工區堤防工程</t>
  </si>
  <si>
    <r>
      <t>L=1195</t>
    </r>
    <r>
      <rPr>
        <sz val="12"/>
        <rFont val="細明體"/>
        <family val="3"/>
      </rPr>
      <t>公尺</t>
    </r>
  </si>
  <si>
    <t>植栽工程</t>
  </si>
  <si>
    <t>雜項工程</t>
  </si>
  <si>
    <t>勞工安全衛生費</t>
  </si>
  <si>
    <t>環境保護措施費</t>
  </si>
  <si>
    <t>廠商品質管制作業費</t>
  </si>
  <si>
    <t>第六號明細表</t>
  </si>
  <si>
    <t>第七號明細表</t>
  </si>
  <si>
    <t>純挖方</t>
  </si>
  <si>
    <r>
      <t>m</t>
    </r>
    <r>
      <rPr>
        <vertAlign val="superscript"/>
        <sz val="10"/>
        <rFont val="Times New Roman"/>
        <family val="1"/>
      </rPr>
      <t>3</t>
    </r>
  </si>
  <si>
    <t>回填方</t>
  </si>
  <si>
    <t>挖填方</t>
  </si>
  <si>
    <r>
      <t>m</t>
    </r>
    <r>
      <rPr>
        <vertAlign val="superscript"/>
        <sz val="10"/>
        <rFont val="Times New Roman"/>
        <family val="1"/>
      </rPr>
      <t>3</t>
    </r>
  </si>
  <si>
    <t>利用土填方</t>
  </si>
  <si>
    <t>非粘性土壤整平夯實費</t>
  </si>
  <si>
    <r>
      <t>機編高鍍鋅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被覆</t>
    </r>
    <r>
      <rPr>
        <sz val="8"/>
        <rFont val="Times New Roman"/>
        <family val="1"/>
      </rPr>
      <t>PVC)</t>
    </r>
    <r>
      <rPr>
        <sz val="8"/>
        <rFont val="標楷體"/>
        <family val="4"/>
      </rPr>
      <t>石籠</t>
    </r>
    <r>
      <rPr>
        <sz val="8"/>
        <rFont val="Times New Roman"/>
        <family val="1"/>
      </rPr>
      <t>2m*1m*1m</t>
    </r>
  </si>
  <si>
    <t>組</t>
  </si>
  <si>
    <r>
      <t>機編高鍍鋅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被覆</t>
    </r>
    <r>
      <rPr>
        <sz val="8"/>
        <rFont val="Times New Roman"/>
        <family val="1"/>
      </rPr>
      <t>PVC)</t>
    </r>
    <r>
      <rPr>
        <sz val="8"/>
        <rFont val="標楷體"/>
        <family val="4"/>
      </rPr>
      <t>石籠</t>
    </r>
    <r>
      <rPr>
        <sz val="8"/>
        <rFont val="Times New Roman"/>
        <family val="1"/>
      </rPr>
      <t>3m*1m*2m</t>
    </r>
  </si>
  <si>
    <t>組</t>
  </si>
  <si>
    <r>
      <t>機編高鍍鋅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被覆</t>
    </r>
    <r>
      <rPr>
        <sz val="8"/>
        <rFont val="Times New Roman"/>
        <family val="1"/>
      </rPr>
      <t>PVC)</t>
    </r>
    <r>
      <rPr>
        <sz val="8"/>
        <rFont val="標楷體"/>
        <family val="4"/>
      </rPr>
      <t>石籠</t>
    </r>
    <r>
      <rPr>
        <sz val="8"/>
        <rFont val="Times New Roman"/>
        <family val="1"/>
      </rPr>
      <t>4m*1m*3m</t>
    </r>
  </si>
  <si>
    <t>合織透水織布</t>
  </si>
  <si>
    <r>
      <t>m</t>
    </r>
    <r>
      <rPr>
        <vertAlign val="superscript"/>
        <sz val="10"/>
        <rFont val="Times New Roman"/>
        <family val="1"/>
      </rPr>
      <t>2</t>
    </r>
  </si>
  <si>
    <t>洗石子</t>
  </si>
  <si>
    <t>m</t>
  </si>
  <si>
    <t>戗台步道</t>
  </si>
  <si>
    <t>m</t>
  </si>
  <si>
    <t>步道護欄</t>
  </si>
  <si>
    <t>排塊石</t>
  </si>
  <si>
    <r>
      <t>m</t>
    </r>
    <r>
      <rPr>
        <vertAlign val="superscript"/>
        <sz val="10"/>
        <rFont val="Times New Roman"/>
        <family val="1"/>
      </rPr>
      <t>2</t>
    </r>
  </si>
  <si>
    <t>埋設界石</t>
  </si>
  <si>
    <r>
      <t>Φ</t>
    </r>
    <r>
      <rPr>
        <sz val="12"/>
        <rFont val="Times New Roman"/>
        <family val="1"/>
      </rPr>
      <t>1200mm</t>
    </r>
    <r>
      <rPr>
        <sz val="12"/>
        <rFont val="標楷體"/>
        <family val="4"/>
      </rPr>
      <t>排水工</t>
    </r>
  </si>
  <si>
    <t>處</t>
  </si>
  <si>
    <r>
      <t>2.0m×2.0m</t>
    </r>
    <r>
      <rPr>
        <sz val="12"/>
        <rFont val="標楷體"/>
        <family val="4"/>
      </rPr>
      <t>排水箱函</t>
    </r>
  </si>
  <si>
    <t>處</t>
  </si>
  <si>
    <t>戗道加寬段步道</t>
  </si>
  <si>
    <t>堤尾聯外步道</t>
  </si>
  <si>
    <t>全</t>
  </si>
  <si>
    <t>平板椅</t>
  </si>
  <si>
    <t>座</t>
  </si>
  <si>
    <t>工程告示牌</t>
  </si>
  <si>
    <t>面</t>
  </si>
  <si>
    <r>
      <t>加勁土堤</t>
    </r>
    <r>
      <rPr>
        <sz val="12"/>
        <rFont val="Times New Roman"/>
        <family val="1"/>
      </rPr>
      <t>(h=5.0m)</t>
    </r>
  </si>
  <si>
    <t>m</t>
  </si>
  <si>
    <r>
      <t>加勁土堤</t>
    </r>
    <r>
      <rPr>
        <sz val="12"/>
        <rFont val="Times New Roman"/>
        <family val="1"/>
      </rPr>
      <t>(h=3.0m)</t>
    </r>
  </si>
  <si>
    <t>加勁土堤後坡排水溝</t>
  </si>
  <si>
    <t>m</t>
  </si>
  <si>
    <t>防洪牆</t>
  </si>
  <si>
    <r>
      <t>戗台步道</t>
    </r>
    <r>
      <rPr>
        <sz val="12"/>
        <rFont val="Times New Roman"/>
        <family val="1"/>
      </rPr>
      <t>TYPEA</t>
    </r>
  </si>
  <si>
    <r>
      <t>戗台步道</t>
    </r>
    <r>
      <rPr>
        <sz val="12"/>
        <rFont val="Times New Roman"/>
        <family val="1"/>
      </rPr>
      <t>TYPEB</t>
    </r>
  </si>
  <si>
    <r>
      <t>Φ</t>
    </r>
    <r>
      <rPr>
        <sz val="12"/>
        <rFont val="Times New Roman"/>
        <family val="1"/>
      </rPr>
      <t>1200mm</t>
    </r>
    <r>
      <rPr>
        <sz val="12"/>
        <rFont val="標楷體"/>
        <family val="4"/>
      </rPr>
      <t>排水工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加勁</t>
    </r>
    <r>
      <rPr>
        <sz val="12"/>
        <rFont val="Times New Roman"/>
        <family val="1"/>
      </rPr>
      <t>)</t>
    </r>
  </si>
  <si>
    <t>處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</si>
  <si>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</si>
  <si>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>機編高鍍鋅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標楷體"/>
        <family val="4"/>
      </rPr>
      <t>被覆</t>
    </r>
    <r>
      <rPr>
        <sz val="9"/>
        <color indexed="10"/>
        <rFont val="Times New Roman"/>
        <family val="1"/>
      </rPr>
      <t>PVC)</t>
    </r>
    <r>
      <rPr>
        <sz val="9"/>
        <color indexed="10"/>
        <rFont val="標楷體"/>
        <family val="4"/>
      </rPr>
      <t>石籠</t>
    </r>
    <r>
      <rPr>
        <sz val="9"/>
        <color indexed="10"/>
        <rFont val="Times New Roman"/>
        <family val="1"/>
      </rPr>
      <t>2m*1m*1m</t>
    </r>
  </si>
  <si>
    <t>組</t>
  </si>
  <si>
    <r>
      <t>機編高鍍鋅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標楷體"/>
        <family val="4"/>
      </rPr>
      <t>被覆</t>
    </r>
    <r>
      <rPr>
        <sz val="9"/>
        <color indexed="10"/>
        <rFont val="Times New Roman"/>
        <family val="1"/>
      </rPr>
      <t>PVC)</t>
    </r>
    <r>
      <rPr>
        <sz val="9"/>
        <color indexed="10"/>
        <rFont val="標楷體"/>
        <family val="4"/>
      </rPr>
      <t>石籠</t>
    </r>
    <r>
      <rPr>
        <sz val="9"/>
        <color indexed="10"/>
        <rFont val="Times New Roman"/>
        <family val="1"/>
      </rPr>
      <t>3m*1m*2m</t>
    </r>
  </si>
  <si>
    <t>組</t>
  </si>
  <si>
    <r>
      <t>機編高鍍鋅</t>
    </r>
    <r>
      <rPr>
        <sz val="9"/>
        <color indexed="10"/>
        <rFont val="Times New Roman"/>
        <family val="1"/>
      </rPr>
      <t>(</t>
    </r>
    <r>
      <rPr>
        <sz val="9"/>
        <color indexed="10"/>
        <rFont val="標楷體"/>
        <family val="4"/>
      </rPr>
      <t>被覆</t>
    </r>
    <r>
      <rPr>
        <sz val="9"/>
        <color indexed="10"/>
        <rFont val="Times New Roman"/>
        <family val="1"/>
      </rPr>
      <t>PVC)</t>
    </r>
    <r>
      <rPr>
        <sz val="9"/>
        <color indexed="10"/>
        <rFont val="標楷體"/>
        <family val="4"/>
      </rPr>
      <t>石籠</t>
    </r>
    <r>
      <rPr>
        <sz val="9"/>
        <color indexed="10"/>
        <rFont val="Times New Roman"/>
        <family val="1"/>
      </rPr>
      <t>4m*1m*3m</t>
    </r>
  </si>
  <si>
    <t>合織透水織布</t>
  </si>
  <si>
    <t>全</t>
  </si>
  <si>
    <r>
      <t>加勁土堤</t>
    </r>
    <r>
      <rPr>
        <sz val="10"/>
        <rFont val="Times New Roman"/>
        <family val="1"/>
      </rPr>
      <t>(TYPEA)h=7.5m</t>
    </r>
  </si>
  <si>
    <t>m</t>
  </si>
  <si>
    <r>
      <t>加勁土堤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漸變段</t>
    </r>
    <r>
      <rPr>
        <sz val="10"/>
        <rFont val="Times New Roman"/>
        <family val="1"/>
      </rPr>
      <t>)h=7.5m</t>
    </r>
  </si>
  <si>
    <r>
      <t>加勁土堤</t>
    </r>
    <r>
      <rPr>
        <sz val="10"/>
        <rFont val="Times New Roman"/>
        <family val="1"/>
      </rPr>
      <t>(TYPEB)h=7.5m</t>
    </r>
  </si>
  <si>
    <t>m</t>
  </si>
  <si>
    <t>加勁土堤堤頭工及堤尾工</t>
  </si>
  <si>
    <r>
      <t>600mm</t>
    </r>
    <r>
      <rPr>
        <sz val="12"/>
        <rFont val="標楷體"/>
        <family val="4"/>
      </rPr>
      <t>排水工</t>
    </r>
  </si>
  <si>
    <t>拋石丁壩</t>
  </si>
  <si>
    <t>標示洪氾管制區</t>
  </si>
  <si>
    <t>排塊石</t>
  </si>
  <si>
    <r>
      <t>m</t>
    </r>
    <r>
      <rPr>
        <vertAlign val="superscript"/>
        <sz val="10"/>
        <rFont val="Times New Roman"/>
        <family val="1"/>
      </rPr>
      <t>2</t>
    </r>
  </si>
  <si>
    <t>利用土填方</t>
  </si>
  <si>
    <r>
      <t>m</t>
    </r>
    <r>
      <rPr>
        <vertAlign val="superscript"/>
        <sz val="10"/>
        <rFont val="Times New Roman"/>
        <family val="1"/>
      </rPr>
      <t>3</t>
    </r>
  </si>
  <si>
    <t>大華一路擋牆護欄</t>
  </si>
  <si>
    <t>大華一路邊坡工程</t>
  </si>
  <si>
    <t>1+127排水箱涵</t>
  </si>
  <si>
    <t>加勁底層置換透水料</t>
  </si>
  <si>
    <r>
      <t>第一號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一工區堤防工程</t>
    </r>
    <r>
      <rPr>
        <sz val="12"/>
        <rFont val="Times New Roman"/>
        <family val="1"/>
      </rPr>
      <t>(  L=1170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 ) </t>
    </r>
  </si>
  <si>
    <r>
      <t>第二號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二工區堤防工程</t>
    </r>
    <r>
      <rPr>
        <sz val="12"/>
        <rFont val="Times New Roman"/>
        <family val="1"/>
      </rPr>
      <t>(  L=1195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 )</t>
    </r>
  </si>
  <si>
    <r>
      <t>第三號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(  </t>
    </r>
    <r>
      <rPr>
        <sz val="12"/>
        <rFont val="標楷體"/>
        <family val="4"/>
      </rPr>
      <t>植栽工程</t>
    </r>
    <r>
      <rPr>
        <sz val="12"/>
        <rFont val="Times New Roman"/>
        <family val="1"/>
      </rPr>
      <t xml:space="preserve">  )</t>
    </r>
  </si>
  <si>
    <r>
      <t>喬木Φ</t>
    </r>
    <r>
      <rPr>
        <sz val="14"/>
        <rFont val="Times New Roman"/>
        <family val="1"/>
      </rPr>
      <t>10(</t>
    </r>
    <r>
      <rPr>
        <sz val="14"/>
        <rFont val="標楷體"/>
        <family val="4"/>
      </rPr>
      <t>楓香樹</t>
    </r>
    <r>
      <rPr>
        <sz val="14"/>
        <rFont val="Times New Roman"/>
        <family val="1"/>
      </rPr>
      <t>)</t>
    </r>
  </si>
  <si>
    <r>
      <t>樹高</t>
    </r>
    <r>
      <rPr>
        <sz val="8"/>
        <rFont val="新細明體"/>
        <family val="1"/>
      </rPr>
      <t>≧</t>
    </r>
    <r>
      <rPr>
        <sz val="8"/>
        <rFont val="標楷體"/>
        <family val="4"/>
      </rPr>
      <t xml:space="preserve"> 3.5m 米高直徑≧</t>
    </r>
    <r>
      <rPr>
        <sz val="8"/>
        <rFont val="新細明體"/>
        <family val="1"/>
      </rPr>
      <t>∮</t>
    </r>
    <r>
      <rPr>
        <sz val="8"/>
        <rFont val="標楷體"/>
        <family val="4"/>
      </rPr>
      <t>10cm</t>
    </r>
  </si>
  <si>
    <t>株</t>
  </si>
  <si>
    <r>
      <t>灌木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杜鵑花</t>
    </r>
    <r>
      <rPr>
        <sz val="14"/>
        <rFont val="Times New Roman"/>
        <family val="1"/>
      </rPr>
      <t>)</t>
    </r>
  </si>
  <si>
    <r>
      <t>樹高</t>
    </r>
    <r>
      <rPr>
        <sz val="8"/>
        <rFont val="新細明體"/>
        <family val="1"/>
      </rPr>
      <t>≧</t>
    </r>
    <r>
      <rPr>
        <sz val="8"/>
        <rFont val="標楷體"/>
        <family val="4"/>
      </rPr>
      <t>40cm       樹冠寬</t>
    </r>
    <r>
      <rPr>
        <sz val="8"/>
        <rFont val="新細明體"/>
        <family val="1"/>
      </rPr>
      <t>≧</t>
    </r>
    <r>
      <rPr>
        <sz val="8"/>
        <rFont val="標楷體"/>
        <family val="4"/>
      </rPr>
      <t>30cm</t>
    </r>
  </si>
  <si>
    <t>株</t>
  </si>
  <si>
    <r>
      <t>植草毯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標楷體"/>
        <family val="4"/>
      </rPr>
      <t>假儉草</t>
    </r>
    <r>
      <rPr>
        <sz val="14"/>
        <color indexed="10"/>
        <rFont val="Times New Roman"/>
        <family val="1"/>
      </rPr>
      <t>)</t>
    </r>
  </si>
  <si>
    <r>
      <t>m</t>
    </r>
    <r>
      <rPr>
        <vertAlign val="superscript"/>
        <sz val="10"/>
        <rFont val="Times New Roman"/>
        <family val="1"/>
      </rPr>
      <t>2</t>
    </r>
  </si>
  <si>
    <t>植栽養護期環境清潔維護費</t>
  </si>
  <si>
    <t>全</t>
  </si>
  <si>
    <t>計</t>
  </si>
  <si>
    <r>
      <t>第四號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(  </t>
    </r>
    <r>
      <rPr>
        <sz val="12"/>
        <rFont val="標楷體"/>
        <family val="4"/>
      </rPr>
      <t>雜項工程</t>
    </r>
    <r>
      <rPr>
        <sz val="12"/>
        <rFont val="Times New Roman"/>
        <family val="1"/>
      </rPr>
      <t xml:space="preserve">  )</t>
    </r>
  </si>
  <si>
    <t>雜物清理費</t>
  </si>
  <si>
    <t>工程用地內雜草.樹木及雜物物等清理(承商自覓合法地點)</t>
  </si>
  <si>
    <t>全</t>
  </si>
  <si>
    <t>材料倉庫損耗費</t>
  </si>
  <si>
    <t>約150㎡含租金損耗</t>
  </si>
  <si>
    <t>臨時道路費</t>
  </si>
  <si>
    <t>含取土運輸路、租地及維護等費，竣工時負責修護完整及復原等</t>
  </si>
  <si>
    <t>機械器具搬運費</t>
  </si>
  <si>
    <t>施工道路維修費</t>
  </si>
  <si>
    <t>施工道路之維護及損壞之修整</t>
  </si>
  <si>
    <t>聯外道路修補費</t>
  </si>
  <si>
    <t>聯外道路之維護及損壞之修整約1000m2</t>
  </si>
  <si>
    <t>臨時擋抽排水費</t>
  </si>
  <si>
    <t>含工材、機具等費用，完工後復舊</t>
  </si>
  <si>
    <t>臨時施工過水路費</t>
  </si>
  <si>
    <t>含材料、施工、維護、沖刷整修及完工拆除復原</t>
  </si>
  <si>
    <t>防汛措施費</t>
  </si>
  <si>
    <t>臨時用水用電費</t>
  </si>
  <si>
    <r>
      <t>第五號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(  </t>
    </r>
    <r>
      <rPr>
        <sz val="12"/>
        <rFont val="標楷體"/>
        <family val="4"/>
      </rPr>
      <t>勞工安全衛生費</t>
    </r>
    <r>
      <rPr>
        <sz val="12"/>
        <rFont val="Times New Roman"/>
        <family val="1"/>
      </rPr>
      <t xml:space="preserve">  ) </t>
    </r>
  </si>
  <si>
    <t>勞工安全衛生教育訓練費</t>
  </si>
  <si>
    <t>全</t>
  </si>
  <si>
    <t>警告標示牌</t>
  </si>
  <si>
    <r>
      <t>60</t>
    </r>
    <r>
      <rPr>
        <sz val="9"/>
        <color indexed="8"/>
        <rFont val="標楷體"/>
        <family val="4"/>
      </rPr>
      <t>CM*120CM鋁板(3mm)</t>
    </r>
  </si>
  <si>
    <t>面</t>
  </si>
  <si>
    <t>個人安全防護具</t>
  </si>
  <si>
    <t>急救用品</t>
  </si>
  <si>
    <t>夜間照明設備</t>
  </si>
  <si>
    <t>500W含腳架</t>
  </si>
  <si>
    <t>盞</t>
  </si>
  <si>
    <t>停電自動照明燈</t>
  </si>
  <si>
    <t>臨時廁所租用費</t>
  </si>
  <si>
    <t>含接排水設施</t>
  </si>
  <si>
    <t>座</t>
  </si>
  <si>
    <t>交通錐</t>
  </si>
  <si>
    <t>軟質貼反光紙</t>
  </si>
  <si>
    <t>個</t>
  </si>
  <si>
    <t>充電箱式旋轉警示燈</t>
  </si>
  <si>
    <t>紅色三角旗</t>
  </si>
  <si>
    <t>30M</t>
  </si>
  <si>
    <t>捲</t>
  </si>
  <si>
    <t>活動護欄</t>
  </si>
  <si>
    <t xml:space="preserve">座 </t>
  </si>
  <si>
    <t>黃色警示帶</t>
  </si>
  <si>
    <t>M</t>
  </si>
  <si>
    <t>工程安全圍籬(含管制大門)</t>
  </si>
  <si>
    <t>H=2.4m,含鋁鈑.支撐材.基座.銲接.安裝及折舊及管制人員設置等</t>
  </si>
  <si>
    <t>M</t>
  </si>
  <si>
    <t>其他安衛設施及維護費</t>
  </si>
  <si>
    <r>
      <t>第六號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(  </t>
    </r>
    <r>
      <rPr>
        <sz val="12"/>
        <rFont val="標楷體"/>
        <family val="4"/>
      </rPr>
      <t>環境保護措施費</t>
    </r>
    <r>
      <rPr>
        <sz val="12"/>
        <rFont val="Times New Roman"/>
        <family val="1"/>
      </rPr>
      <t xml:space="preserve">  ) </t>
    </r>
  </si>
  <si>
    <t>洗車設備及沖洗設備</t>
  </si>
  <si>
    <r>
      <t>(</t>
    </r>
    <r>
      <rPr>
        <sz val="8"/>
        <rFont val="標楷體"/>
        <family val="4"/>
      </rPr>
      <t>含設置維護等</t>
    </r>
    <r>
      <rPr>
        <sz val="8"/>
        <rFont val="Times New Roman"/>
        <family val="1"/>
      </rPr>
      <t>)</t>
    </r>
  </si>
  <si>
    <t>全</t>
  </si>
  <si>
    <t>洗車設備及沖洗設備污泥清除費</t>
  </si>
  <si>
    <r>
      <t>工地灑水費</t>
    </r>
  </si>
  <si>
    <t>工地清潔費</t>
  </si>
  <si>
    <t>其他環保設施及維護費</t>
  </si>
  <si>
    <r>
      <t>第七號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細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表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廠商品質管制作業費</t>
    </r>
    <r>
      <rPr>
        <sz val="12"/>
        <rFont val="Times New Roman"/>
        <family val="1"/>
      </rPr>
      <t xml:space="preserve">  )</t>
    </r>
  </si>
  <si>
    <t>一、品質檢驗費</t>
  </si>
  <si>
    <t>圓柱試體製作與養治</t>
  </si>
  <si>
    <t>每組五個</t>
  </si>
  <si>
    <t>組</t>
  </si>
  <si>
    <t>圓柱試體養護蓋平試壓</t>
  </si>
  <si>
    <t>鑽心試體取樣</t>
  </si>
  <si>
    <t>每組三個</t>
  </si>
  <si>
    <t>鑽心試體切割蓋平試壓</t>
  </si>
  <si>
    <t>土壤夯實試驗</t>
  </si>
  <si>
    <t>含取樣</t>
  </si>
  <si>
    <t>次</t>
  </si>
  <si>
    <t>工地密度試驗</t>
  </si>
  <si>
    <t>土壤分類</t>
  </si>
  <si>
    <t>土壤含水量試驗</t>
  </si>
  <si>
    <t>粒料級配篩分析試驗</t>
  </si>
  <si>
    <t>鋼筋物理性質試驗</t>
  </si>
  <si>
    <r>
      <t>抗拉、降伏、伸長率、彎曲試驗</t>
    </r>
  </si>
  <si>
    <t>支</t>
  </si>
  <si>
    <t>鋼筋化學性質試驗</t>
  </si>
  <si>
    <t>磷、硫含量試驗</t>
  </si>
  <si>
    <t>支</t>
  </si>
  <si>
    <t>地工織物材質</t>
  </si>
  <si>
    <t>次</t>
  </si>
  <si>
    <t>地工織物拉力強度及延伸率試驗</t>
  </si>
  <si>
    <t>條式法：5cm×10cm</t>
  </si>
  <si>
    <t>地工織物起始模數試驗</t>
  </si>
  <si>
    <t>地工織物透水係數試驗</t>
  </si>
  <si>
    <t>定水頭高5公分</t>
  </si>
  <si>
    <r>
      <t>地工織物有效開口徑</t>
    </r>
    <r>
      <rPr>
        <sz val="10"/>
        <rFont val="Times New Roman"/>
        <family val="1"/>
      </rPr>
      <t>(AOS)</t>
    </r>
    <r>
      <rPr>
        <sz val="10"/>
        <rFont val="標楷體"/>
        <family val="4"/>
      </rPr>
      <t>試驗</t>
    </r>
  </si>
  <si>
    <t>地工非織物材質</t>
  </si>
  <si>
    <t>次</t>
  </si>
  <si>
    <t>地工織物拉力強度及延伸率試驗</t>
  </si>
  <si>
    <t>抓式法</t>
  </si>
  <si>
    <t>撕裂強度</t>
  </si>
  <si>
    <t>梯形法</t>
  </si>
  <si>
    <t>透水係數試驗</t>
  </si>
  <si>
    <r>
      <t>定水頭高</t>
    </r>
    <r>
      <rPr>
        <sz val="8"/>
        <color indexed="8"/>
        <rFont val="Times New Roman"/>
        <family val="1"/>
      </rPr>
      <t>10</t>
    </r>
    <r>
      <rPr>
        <sz val="8"/>
        <color indexed="8"/>
        <rFont val="標楷體"/>
        <family val="4"/>
      </rPr>
      <t>公分</t>
    </r>
  </si>
  <si>
    <r>
      <t>耐紫外線性</t>
    </r>
    <r>
      <rPr>
        <sz val="12"/>
        <rFont val="標楷體"/>
        <family val="4"/>
      </rPr>
      <t>試驗</t>
    </r>
  </si>
  <si>
    <t>加勁格網材質</t>
  </si>
  <si>
    <t>含外層抗紫外線被覆材質</t>
  </si>
  <si>
    <t>組</t>
  </si>
  <si>
    <t>加勁格網強度試驗</t>
  </si>
  <si>
    <t>含極限強度、極限延伸率、5%應變抗拉強度、橫向極限強度試驗</t>
  </si>
  <si>
    <t>加勁格網單一節點強度</t>
  </si>
  <si>
    <t>高鍍鋅鐵線鍍鋅量試驗</t>
  </si>
  <si>
    <t>高鍍鋅鐵線抗拉強度試驗</t>
  </si>
  <si>
    <t>PVC被覆層比重試驗</t>
  </si>
  <si>
    <t>PVC被覆層抗拉強度及延伸率試驗</t>
  </si>
  <si>
    <t>計</t>
  </si>
  <si>
    <t>二、品管作業費</t>
  </si>
  <si>
    <t>式</t>
  </si>
  <si>
    <r>
      <t>合</t>
    </r>
    <r>
      <rPr>
        <b/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</si>
  <si>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t xml:space="preserve"> </t>
  </si>
  <si>
    <r>
      <t>m</t>
    </r>
    <r>
      <rPr>
        <vertAlign val="superscript"/>
        <sz val="10"/>
        <rFont val="標楷體"/>
        <family val="4"/>
      </rPr>
      <t>3</t>
    </r>
  </si>
  <si>
    <r>
      <t>工</t>
    </r>
    <r>
      <rPr>
        <b/>
        <sz val="18"/>
        <rFont val="Times New Roman"/>
        <family val="1"/>
      </rPr>
      <t xml:space="preserve">        </t>
    </r>
    <r>
      <rPr>
        <b/>
        <sz val="18"/>
        <rFont val="標楷體"/>
        <family val="4"/>
      </rPr>
      <t>程</t>
    </r>
    <r>
      <rPr>
        <b/>
        <sz val="18"/>
        <rFont val="Times New Roman"/>
        <family val="1"/>
      </rPr>
      <t xml:space="preserve">        </t>
    </r>
    <r>
      <rPr>
        <b/>
        <sz val="18"/>
        <rFont val="標楷體"/>
        <family val="4"/>
      </rPr>
      <t>決</t>
    </r>
    <r>
      <rPr>
        <b/>
        <sz val="18"/>
        <rFont val="Times New Roman"/>
        <family val="1"/>
      </rPr>
      <t xml:space="preserve">       </t>
    </r>
    <r>
      <rPr>
        <b/>
        <sz val="18"/>
        <rFont val="標楷體"/>
        <family val="4"/>
      </rPr>
      <t>算</t>
    </r>
    <r>
      <rPr>
        <b/>
        <sz val="18"/>
        <rFont val="Times New Roman"/>
        <family val="1"/>
      </rPr>
      <t xml:space="preserve">        </t>
    </r>
    <r>
      <rPr>
        <b/>
        <sz val="18"/>
        <rFont val="標楷體"/>
        <family val="4"/>
      </rPr>
      <t>表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</si>
</sst>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* #,##0_);_(* \(#,##0\);_(* &quot;-&quot;_);_(@_)"/>
    <numFmt numFmtId="178" formatCode="0.00_ "/>
    <numFmt numFmtId="179" formatCode="#,##0.0_ "/>
    <numFmt numFmtId="180" formatCode="#,##0.00_);[Red]\(#,##0.00\)"/>
    <numFmt numFmtId="181" formatCode="#,##0.0000_ "/>
    <numFmt numFmtId="182" formatCode="_(* #,##0.00_);_(* \(#,##0.00\);_(* &quot;-&quot;??_);_(@_)"/>
    <numFmt numFmtId="183" formatCode="_-* #,##0_-;\-* #,##0_-;_-* &quot;-&quot;??_-;_-@_-"/>
    <numFmt numFmtId="184" formatCode="_-* #,##0.00_-;\-* #,##0.00_-;_-* &quot;-&quot;_-;_-@_-"/>
    <numFmt numFmtId="185" formatCode="0.00_);[Red]\(0.00\)"/>
  </numFmts>
  <fonts count="61">
    <font>
      <sz val="12"/>
      <name val="新細明體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8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0"/>
      <name val="標楷體"/>
      <family val="4"/>
    </font>
    <font>
      <b/>
      <sz val="8"/>
      <name val="標楷體"/>
      <family val="4"/>
    </font>
    <font>
      <sz val="12"/>
      <color indexed="10"/>
      <name val="標楷體"/>
      <family val="4"/>
    </font>
    <font>
      <sz val="9"/>
      <name val="細明體"/>
      <family val="3"/>
    </font>
    <font>
      <sz val="12"/>
      <color indexed="10"/>
      <name val="Times New Roman"/>
      <family val="1"/>
    </font>
    <font>
      <sz val="16"/>
      <name val="標楷體"/>
      <family val="4"/>
    </font>
    <font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標楷體"/>
      <family val="4"/>
    </font>
    <font>
      <b/>
      <sz val="11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0"/>
      <color indexed="8"/>
      <name val="Arial"/>
      <family val="2"/>
    </font>
    <font>
      <b/>
      <sz val="10"/>
      <color indexed="8"/>
      <name val="細明體"/>
      <family val="3"/>
    </font>
    <font>
      <b/>
      <sz val="9"/>
      <color indexed="8"/>
      <name val="Arial"/>
      <family val="2"/>
    </font>
    <font>
      <sz val="10"/>
      <color indexed="8"/>
      <name val="標楷體"/>
      <family val="4"/>
    </font>
    <font>
      <b/>
      <sz val="14"/>
      <color indexed="10"/>
      <name val="標楷體"/>
      <family val="4"/>
    </font>
    <font>
      <sz val="14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11"/>
      <name val="Arial"/>
      <family val="2"/>
    </font>
    <font>
      <b/>
      <sz val="12"/>
      <name val="新細明體"/>
      <family val="0"/>
    </font>
    <font>
      <sz val="14"/>
      <name val="Times New Roman"/>
      <family val="1"/>
    </font>
    <font>
      <sz val="12"/>
      <color indexed="8"/>
      <name val="標楷體"/>
      <family val="4"/>
    </font>
    <font>
      <sz val="11"/>
      <color indexed="8"/>
      <name val="Arial"/>
      <family val="2"/>
    </font>
    <font>
      <b/>
      <vertAlign val="superscript"/>
      <sz val="10"/>
      <name val="Times New Roman"/>
      <family val="1"/>
    </font>
    <font>
      <sz val="12"/>
      <name val="細明體"/>
      <family val="3"/>
    </font>
    <font>
      <b/>
      <sz val="9"/>
      <name val="新細明體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color indexed="10"/>
      <name val="標楷體"/>
      <family val="4"/>
    </font>
    <font>
      <sz val="9"/>
      <color indexed="10"/>
      <name val="Times New Roman"/>
      <family val="1"/>
    </font>
    <font>
      <sz val="6"/>
      <name val="標楷體"/>
      <family val="4"/>
    </font>
    <font>
      <sz val="10"/>
      <name val="細明體"/>
      <family val="3"/>
    </font>
    <font>
      <sz val="9"/>
      <name val="CG Times (W1)"/>
      <family val="1"/>
    </font>
    <font>
      <sz val="8"/>
      <name val="新細明體"/>
      <family val="1"/>
    </font>
    <font>
      <sz val="14"/>
      <color indexed="10"/>
      <name val="標楷體"/>
      <family val="4"/>
    </font>
    <font>
      <sz val="14"/>
      <color indexed="10"/>
      <name val="Times New Roman"/>
      <family val="1"/>
    </font>
    <font>
      <sz val="6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7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Protection="0">
      <alignment horizontal="left" vertical="center"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9" fontId="6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4" fontId="16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9" fillId="0" borderId="0" xfId="18" applyFont="1" applyAlignment="1">
      <alignment horizontal="left" vertical="center"/>
      <protection/>
    </xf>
    <xf numFmtId="0" fontId="19" fillId="0" borderId="0" xfId="18" applyFont="1" applyAlignment="1">
      <alignment horizontal="center" vertical="center"/>
      <protection/>
    </xf>
    <xf numFmtId="0" fontId="20" fillId="0" borderId="0" xfId="18" applyFont="1" applyBorder="1" applyAlignment="1">
      <alignment horizontal="center"/>
      <protection/>
    </xf>
    <xf numFmtId="0" fontId="16" fillId="0" borderId="0" xfId="18" applyFont="1">
      <alignment/>
      <protection/>
    </xf>
    <xf numFmtId="176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/>
    </xf>
    <xf numFmtId="2" fontId="24" fillId="0" borderId="2" xfId="25" applyNumberFormat="1" applyFont="1" applyBorder="1" applyAlignment="1">
      <alignment horizontal="right" vertical="center"/>
    </xf>
    <xf numFmtId="180" fontId="24" fillId="0" borderId="2" xfId="25" applyNumberFormat="1" applyFont="1" applyBorder="1" applyAlignment="1">
      <alignment horizontal="right" vertical="center"/>
    </xf>
    <xf numFmtId="180" fontId="24" fillId="0" borderId="7" xfId="25" applyNumberFormat="1" applyFont="1" applyBorder="1" applyAlignment="1">
      <alignment horizontal="right" vertical="center"/>
    </xf>
    <xf numFmtId="0" fontId="27" fillId="0" borderId="2" xfId="19" applyFont="1" applyBorder="1" applyAlignment="1">
      <alignment horizontal="center" vertical="center"/>
      <protection/>
    </xf>
    <xf numFmtId="0" fontId="27" fillId="0" borderId="2" xfId="19" applyFont="1" applyBorder="1" applyAlignment="1">
      <alignment vertical="center"/>
      <protection/>
    </xf>
    <xf numFmtId="0" fontId="12" fillId="0" borderId="0" xfId="18" applyFont="1" applyAlignment="1">
      <alignment horizontal="center" vertical="center"/>
      <protection/>
    </xf>
    <xf numFmtId="180" fontId="25" fillId="0" borderId="2" xfId="25" applyNumberFormat="1" applyFont="1" applyBorder="1" applyAlignment="1">
      <alignment horizontal="right" vertical="center"/>
    </xf>
    <xf numFmtId="0" fontId="27" fillId="0" borderId="5" xfId="19" applyFont="1" applyBorder="1" applyAlignment="1">
      <alignment horizontal="distributed" vertical="center"/>
      <protection/>
    </xf>
    <xf numFmtId="178" fontId="6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8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/>
    </xf>
    <xf numFmtId="9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vertical="center"/>
    </xf>
    <xf numFmtId="0" fontId="16" fillId="0" borderId="5" xfId="0" applyFont="1" applyBorder="1" applyAlignment="1">
      <alignment horizontal="distributed"/>
    </xf>
    <xf numFmtId="0" fontId="31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distributed"/>
    </xf>
    <xf numFmtId="0" fontId="6" fillId="0" borderId="9" xfId="0" applyFont="1" applyBorder="1" applyAlignment="1">
      <alignment horizontal="centerContinuous" vertical="center"/>
    </xf>
    <xf numFmtId="0" fontId="32" fillId="0" borderId="2" xfId="0" applyFont="1" applyBorder="1" applyAlignment="1">
      <alignment horizontal="left" vertical="center" wrapText="1"/>
    </xf>
    <xf numFmtId="4" fontId="33" fillId="0" borderId="2" xfId="21" applyNumberFormat="1" applyFont="1" applyBorder="1" applyAlignment="1">
      <alignment horizontal="right" vertical="center"/>
      <protection/>
    </xf>
    <xf numFmtId="0" fontId="36" fillId="0" borderId="5" xfId="19" applyFont="1" applyBorder="1" applyAlignment="1">
      <alignment horizontal="distributed" vertical="center"/>
      <protection/>
    </xf>
    <xf numFmtId="2" fontId="6" fillId="0" borderId="2" xfId="16" applyNumberFormat="1" applyFont="1" applyBorder="1" applyAlignment="1">
      <alignment/>
      <protection/>
    </xf>
    <xf numFmtId="2" fontId="37" fillId="0" borderId="2" xfId="25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center"/>
    </xf>
    <xf numFmtId="180" fontId="25" fillId="0" borderId="2" xfId="25" applyNumberFormat="1" applyFont="1" applyBorder="1" applyAlignment="1">
      <alignment horizontal="center" vertical="center"/>
    </xf>
    <xf numFmtId="0" fontId="24" fillId="0" borderId="10" xfId="19" applyFont="1" applyBorder="1" applyAlignment="1">
      <alignment horizontal="center" vertical="center"/>
      <protection/>
    </xf>
    <xf numFmtId="0" fontId="26" fillId="0" borderId="10" xfId="19" applyFont="1" applyBorder="1" applyAlignment="1">
      <alignment vertical="center"/>
      <protection/>
    </xf>
    <xf numFmtId="0" fontId="11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10" xfId="19" applyFont="1" applyBorder="1" applyAlignment="1">
      <alignment vertical="center"/>
      <protection/>
    </xf>
    <xf numFmtId="0" fontId="23" fillId="0" borderId="6" xfId="20" applyFont="1" applyBorder="1" applyAlignment="1">
      <alignment horizontal="distributed" vertical="center"/>
      <protection/>
    </xf>
    <xf numFmtId="0" fontId="10" fillId="0" borderId="7" xfId="16" applyFont="1" applyBorder="1" applyAlignment="1">
      <alignment horizontal="center"/>
      <protection/>
    </xf>
    <xf numFmtId="0" fontId="23" fillId="0" borderId="7" xfId="0" applyFont="1" applyBorder="1" applyAlignment="1">
      <alignment horizontal="center"/>
    </xf>
    <xf numFmtId="2" fontId="6" fillId="0" borderId="7" xfId="16" applyNumberFormat="1" applyFont="1" applyBorder="1" applyAlignment="1">
      <alignment/>
      <protection/>
    </xf>
    <xf numFmtId="0" fontId="11" fillId="0" borderId="11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22" applyFont="1" applyBorder="1" applyAlignment="1">
      <alignment horizontal="distributed"/>
      <protection/>
    </xf>
    <xf numFmtId="0" fontId="23" fillId="0" borderId="2" xfId="22" applyFont="1" applyBorder="1" applyAlignment="1">
      <alignment horizontal="center"/>
      <protection/>
    </xf>
    <xf numFmtId="0" fontId="6" fillId="0" borderId="2" xfId="22" applyFont="1" applyBorder="1" applyAlignment="1">
      <alignment horizontal="distributed"/>
      <protection/>
    </xf>
    <xf numFmtId="0" fontId="30" fillId="0" borderId="2" xfId="22" applyFont="1" applyBorder="1" applyAlignment="1">
      <alignment horizontal="distributed"/>
      <protection/>
    </xf>
    <xf numFmtId="0" fontId="23" fillId="2" borderId="2" xfId="22" applyFont="1" applyFill="1" applyBorder="1" applyAlignment="1">
      <alignment horizontal="center"/>
      <protection/>
    </xf>
    <xf numFmtId="0" fontId="6" fillId="0" borderId="8" xfId="22" applyFont="1" applyBorder="1" applyAlignment="1">
      <alignment horizontal="distributed" vertical="top"/>
      <protection/>
    </xf>
    <xf numFmtId="0" fontId="6" fillId="0" borderId="2" xfId="22" applyFont="1" applyBorder="1" applyAlignment="1">
      <alignment horizontal="distributed" vertical="top"/>
      <protection/>
    </xf>
    <xf numFmtId="0" fontId="23" fillId="0" borderId="2" xfId="22" applyFont="1" applyBorder="1" applyAlignment="1">
      <alignment horizontal="center" vertical="top"/>
      <protection/>
    </xf>
    <xf numFmtId="0" fontId="31" fillId="0" borderId="8" xfId="22" applyFont="1" applyBorder="1" applyAlignment="1">
      <alignment horizontal="left" vertical="top" wrapText="1"/>
      <protection/>
    </xf>
    <xf numFmtId="0" fontId="12" fillId="0" borderId="8" xfId="22" applyFont="1" applyBorder="1" applyAlignment="1">
      <alignment horizontal="distributed" vertical="top"/>
      <protection/>
    </xf>
    <xf numFmtId="0" fontId="18" fillId="0" borderId="2" xfId="22" applyFont="1" applyBorder="1" applyAlignment="1">
      <alignment horizontal="center" vertical="top"/>
      <protection/>
    </xf>
    <xf numFmtId="2" fontId="1" fillId="0" borderId="2" xfId="0" applyNumberFormat="1" applyFont="1" applyBorder="1" applyAlignment="1" applyProtection="1">
      <alignment/>
      <protection hidden="1"/>
    </xf>
    <xf numFmtId="2" fontId="14" fillId="0" borderId="2" xfId="0" applyNumberFormat="1" applyFont="1" applyBorder="1" applyAlignment="1" applyProtection="1">
      <alignment/>
      <protection hidden="1"/>
    </xf>
    <xf numFmtId="0" fontId="30" fillId="0" borderId="2" xfId="22" applyFont="1" applyBorder="1" applyAlignment="1">
      <alignment horizontal="left" wrapText="1"/>
      <protection/>
    </xf>
    <xf numFmtId="0" fontId="43" fillId="0" borderId="8" xfId="22" applyFont="1" applyBorder="1" applyAlignment="1">
      <alignment horizontal="left" vertical="top" wrapText="1"/>
      <protection/>
    </xf>
    <xf numFmtId="0" fontId="6" fillId="0" borderId="2" xfId="22" applyFont="1" applyBorder="1" applyAlignment="1">
      <alignment horizontal="left" wrapText="1"/>
      <protection/>
    </xf>
    <xf numFmtId="0" fontId="23" fillId="0" borderId="8" xfId="22" applyFont="1" applyBorder="1" applyAlignment="1">
      <alignment horizontal="distributed"/>
      <protection/>
    </xf>
    <xf numFmtId="0" fontId="18" fillId="0" borderId="2" xfId="22" applyFont="1" applyBorder="1" applyAlignment="1">
      <alignment horizontal="center"/>
      <protection/>
    </xf>
    <xf numFmtId="0" fontId="30" fillId="0" borderId="8" xfId="22" applyFont="1" applyBorder="1" applyAlignment="1">
      <alignment horizontal="distributed"/>
      <protection/>
    </xf>
    <xf numFmtId="0" fontId="1" fillId="0" borderId="8" xfId="22" applyFont="1" applyBorder="1" applyAlignment="1">
      <alignment horizontal="distributed"/>
      <protection/>
    </xf>
    <xf numFmtId="0" fontId="45" fillId="0" borderId="2" xfId="22" applyFont="1" applyBorder="1" applyAlignment="1">
      <alignment horizontal="left" wrapText="1"/>
      <protection/>
    </xf>
    <xf numFmtId="0" fontId="6" fillId="0" borderId="12" xfId="22" applyFont="1" applyBorder="1" applyAlignment="1">
      <alignment horizontal="distributed"/>
      <protection/>
    </xf>
    <xf numFmtId="0" fontId="6" fillId="0" borderId="13" xfId="22" applyFont="1" applyBorder="1" applyAlignment="1">
      <alignment horizontal="left" wrapText="1"/>
      <protection/>
    </xf>
    <xf numFmtId="0" fontId="6" fillId="0" borderId="5" xfId="0" applyFont="1" applyBorder="1" applyAlignment="1">
      <alignment horizontal="center" vertical="center" wrapText="1"/>
    </xf>
    <xf numFmtId="0" fontId="23" fillId="0" borderId="13" xfId="22" applyFont="1" applyBorder="1" applyAlignment="1">
      <alignment horizontal="center"/>
      <protection/>
    </xf>
    <xf numFmtId="0" fontId="12" fillId="0" borderId="13" xfId="22" applyFont="1" applyBorder="1" applyAlignment="1">
      <alignment horizontal="left" wrapText="1"/>
      <protection/>
    </xf>
    <xf numFmtId="0" fontId="18" fillId="0" borderId="13" xfId="22" applyFont="1" applyBorder="1" applyAlignment="1">
      <alignment horizontal="center"/>
      <protection/>
    </xf>
    <xf numFmtId="0" fontId="46" fillId="0" borderId="13" xfId="22" applyFont="1" applyBorder="1" applyAlignment="1">
      <alignment horizontal="center"/>
      <protection/>
    </xf>
    <xf numFmtId="0" fontId="46" fillId="0" borderId="2" xfId="22" applyFont="1" applyBorder="1" applyAlignment="1">
      <alignment horizontal="center"/>
      <protection/>
    </xf>
    <xf numFmtId="0" fontId="12" fillId="0" borderId="12" xfId="22" applyFont="1" applyBorder="1" applyAlignment="1">
      <alignment horizontal="distributed"/>
      <protection/>
    </xf>
    <xf numFmtId="182" fontId="33" fillId="0" borderId="2" xfId="26" applyFont="1" applyBorder="1" applyAlignment="1">
      <alignment/>
    </xf>
    <xf numFmtId="0" fontId="22" fillId="0" borderId="5" xfId="22" applyFont="1" applyBorder="1" applyAlignment="1">
      <alignment horizontal="distributed"/>
      <protection/>
    </xf>
    <xf numFmtId="0" fontId="31" fillId="0" borderId="2" xfId="15" applyFont="1" applyFill="1" applyBorder="1" applyAlignment="1" applyProtection="1">
      <alignment horizontal="center" vertical="center" wrapText="1"/>
      <protection/>
    </xf>
    <xf numFmtId="0" fontId="49" fillId="0" borderId="5" xfId="22" applyFont="1" applyBorder="1" applyAlignment="1">
      <alignment horizontal="distributed"/>
      <protection/>
    </xf>
    <xf numFmtId="0" fontId="22" fillId="0" borderId="2" xfId="22" applyFont="1" applyBorder="1" applyAlignment="1">
      <alignment horizontal="center"/>
      <protection/>
    </xf>
    <xf numFmtId="0" fontId="23" fillId="0" borderId="5" xfId="22" applyFont="1" applyBorder="1" applyAlignment="1">
      <alignment horizontal="distributed"/>
      <protection/>
    </xf>
    <xf numFmtId="0" fontId="9" fillId="0" borderId="5" xfId="22" applyFont="1" applyBorder="1" applyAlignment="1">
      <alignment horizontal="center"/>
      <protection/>
    </xf>
    <xf numFmtId="4" fontId="51" fillId="0" borderId="14" xfId="0" applyNumberFormat="1" applyFont="1" applyBorder="1" applyAlignment="1" quotePrefix="1">
      <alignment horizontal="center" vertical="center" wrapText="1"/>
    </xf>
    <xf numFmtId="4" fontId="52" fillId="0" borderId="14" xfId="0" applyNumberFormat="1" applyFont="1" applyBorder="1" applyAlignment="1" quotePrefix="1">
      <alignment horizontal="center" vertical="center" wrapText="1"/>
    </xf>
    <xf numFmtId="4" fontId="53" fillId="0" borderId="14" xfId="0" applyNumberFormat="1" applyFont="1" applyBorder="1" applyAlignment="1" quotePrefix="1">
      <alignment horizontal="center" vertical="center" wrapText="1"/>
    </xf>
    <xf numFmtId="4" fontId="54" fillId="0" borderId="14" xfId="0" applyNumberFormat="1" applyFont="1" applyBorder="1" applyAlignment="1">
      <alignment horizontal="left" vertical="center" wrapText="1"/>
    </xf>
    <xf numFmtId="4" fontId="52" fillId="0" borderId="12" xfId="0" applyNumberFormat="1" applyFont="1" applyBorder="1" applyAlignment="1" quotePrefix="1">
      <alignment horizontal="distributed" vertical="center"/>
    </xf>
    <xf numFmtId="4" fontId="36" fillId="0" borderId="14" xfId="0" applyNumberFormat="1" applyFont="1" applyBorder="1" applyAlignment="1">
      <alignment horizontal="centerContinuous" vertical="center"/>
    </xf>
    <xf numFmtId="4" fontId="27" fillId="0" borderId="14" xfId="0" applyNumberFormat="1" applyFont="1" applyBorder="1" applyAlignment="1">
      <alignment horizontal="centerContinuous" vertical="center"/>
    </xf>
    <xf numFmtId="4" fontId="55" fillId="0" borderId="12" xfId="0" applyNumberFormat="1" applyFont="1" applyBorder="1" applyAlignment="1" quotePrefix="1">
      <alignment horizontal="distributed" vertical="center"/>
    </xf>
    <xf numFmtId="4" fontId="56" fillId="0" borderId="14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distributed" vertical="center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distributed" vertical="center" wrapText="1"/>
    </xf>
    <xf numFmtId="4" fontId="52" fillId="0" borderId="14" xfId="0" applyNumberFormat="1" applyFont="1" applyBorder="1" applyAlignment="1">
      <alignment vertical="center"/>
    </xf>
    <xf numFmtId="4" fontId="56" fillId="0" borderId="14" xfId="0" applyNumberFormat="1" applyFont="1" applyBorder="1" applyAlignment="1" quotePrefix="1">
      <alignment horizontal="center" vertical="center"/>
    </xf>
    <xf numFmtId="4" fontId="27" fillId="0" borderId="14" xfId="0" applyNumberFormat="1" applyFont="1" applyBorder="1" applyAlignment="1" quotePrefix="1">
      <alignment horizontal="left" vertical="center" wrapText="1"/>
    </xf>
    <xf numFmtId="4" fontId="31" fillId="0" borderId="12" xfId="0" applyNumberFormat="1" applyFont="1" applyBorder="1" applyAlignment="1" quotePrefix="1">
      <alignment horizontal="left" vertical="center" wrapText="1"/>
    </xf>
    <xf numFmtId="4" fontId="27" fillId="0" borderId="14" xfId="0" applyNumberFormat="1" applyFont="1" applyBorder="1" applyAlignment="1">
      <alignment horizontal="center" vertical="center"/>
    </xf>
    <xf numFmtId="4" fontId="27" fillId="0" borderId="12" xfId="0" applyNumberFormat="1" applyFont="1" applyBorder="1" applyAlignment="1" quotePrefix="1">
      <alignment horizontal="left" vertical="center" wrapText="1"/>
    </xf>
    <xf numFmtId="4" fontId="23" fillId="0" borderId="5" xfId="17" applyNumberFormat="1" applyFont="1" applyBorder="1" applyAlignment="1">
      <alignment horizontal="distributed" vertical="center"/>
      <protection/>
    </xf>
    <xf numFmtId="4" fontId="42" fillId="0" borderId="2" xfId="17" applyNumberFormat="1" applyFont="1" applyBorder="1" applyAlignment="1">
      <alignment horizontal="center" vertical="center"/>
      <protection/>
    </xf>
    <xf numFmtId="4" fontId="23" fillId="0" borderId="2" xfId="17" applyNumberFormat="1" applyFont="1" applyBorder="1" applyAlignment="1">
      <alignment horizontal="center" vertical="center"/>
      <protection/>
    </xf>
    <xf numFmtId="4" fontId="31" fillId="0" borderId="2" xfId="17" applyNumberFormat="1" applyFont="1" applyBorder="1" applyAlignment="1">
      <alignment horizontal="center" vertical="center" wrapText="1"/>
      <protection/>
    </xf>
    <xf numFmtId="4" fontId="31" fillId="0" borderId="2" xfId="17" applyNumberFormat="1" applyFont="1" applyBorder="1" applyAlignment="1">
      <alignment horizontal="center" vertical="center"/>
      <protection/>
    </xf>
    <xf numFmtId="4" fontId="31" fillId="0" borderId="2" xfId="17" applyNumberFormat="1" applyFont="1" applyBorder="1" applyAlignment="1">
      <alignment vertical="center"/>
      <protection/>
    </xf>
    <xf numFmtId="4" fontId="27" fillId="0" borderId="5" xfId="17" applyNumberFormat="1" applyFont="1" applyBorder="1" applyAlignment="1" quotePrefix="1">
      <alignment horizontal="distributed" vertical="center"/>
      <protection/>
    </xf>
    <xf numFmtId="4" fontId="53" fillId="0" borderId="2" xfId="17" applyNumberFormat="1" applyFont="1" applyBorder="1" applyAlignment="1">
      <alignment horizontal="center" vertical="center"/>
      <protection/>
    </xf>
    <xf numFmtId="4" fontId="27" fillId="0" borderId="2" xfId="17" applyNumberFormat="1" applyFont="1" applyBorder="1" applyAlignment="1">
      <alignment horizontal="center" vertical="center"/>
      <protection/>
    </xf>
    <xf numFmtId="4" fontId="53" fillId="0" borderId="2" xfId="17" applyNumberFormat="1" applyFont="1" applyBorder="1" applyAlignment="1" quotePrefix="1">
      <alignment horizontal="center" vertical="center"/>
      <protection/>
    </xf>
    <xf numFmtId="4" fontId="27" fillId="0" borderId="5" xfId="17" applyNumberFormat="1" applyFont="1" applyBorder="1" applyAlignment="1">
      <alignment horizontal="distributed" vertical="center"/>
      <protection/>
    </xf>
    <xf numFmtId="4" fontId="53" fillId="0" borderId="2" xfId="17" applyNumberFormat="1" applyFont="1" applyBorder="1" applyAlignment="1">
      <alignment horizontal="center" vertical="center" wrapText="1"/>
      <protection/>
    </xf>
    <xf numFmtId="4" fontId="27" fillId="0" borderId="2" xfId="17" applyNumberFormat="1" applyFont="1" applyBorder="1" applyAlignment="1">
      <alignment horizontal="center" vertical="center" wrapText="1"/>
      <protection/>
    </xf>
    <xf numFmtId="4" fontId="53" fillId="2" borderId="2" xfId="17" applyNumberFormat="1" applyFont="1" applyFill="1" applyBorder="1" applyAlignment="1">
      <alignment horizontal="center" vertical="center"/>
      <protection/>
    </xf>
    <xf numFmtId="4" fontId="55" fillId="0" borderId="5" xfId="17" applyNumberFormat="1" applyFont="1" applyBorder="1" applyAlignment="1" quotePrefix="1">
      <alignment horizontal="distributed" vertical="center"/>
      <protection/>
    </xf>
    <xf numFmtId="4" fontId="53" fillId="0" borderId="2" xfId="17" applyNumberFormat="1" applyFont="1" applyBorder="1" applyAlignment="1" quotePrefix="1">
      <alignment horizontal="center" vertical="center" wrapText="1"/>
      <protection/>
    </xf>
    <xf numFmtId="4" fontId="52" fillId="0" borderId="5" xfId="17" applyNumberFormat="1" applyFont="1" applyBorder="1" applyAlignment="1">
      <alignment horizontal="distributed" vertical="center"/>
      <protection/>
    </xf>
    <xf numFmtId="4" fontId="55" fillId="0" borderId="5" xfId="17" applyNumberFormat="1" applyFont="1" applyBorder="1" applyAlignment="1">
      <alignment horizontal="distributed" vertical="center"/>
      <protection/>
    </xf>
    <xf numFmtId="0" fontId="6" fillId="0" borderId="5" xfId="22" applyFont="1" applyBorder="1" applyAlignment="1">
      <alignment horizontal="left"/>
      <protection/>
    </xf>
    <xf numFmtId="0" fontId="1" fillId="0" borderId="5" xfId="22" applyFont="1" applyBorder="1" applyAlignment="1">
      <alignment horizontal="distributed" vertical="top"/>
      <protection/>
    </xf>
    <xf numFmtId="0" fontId="6" fillId="0" borderId="5" xfId="22" applyFont="1" applyBorder="1" applyAlignment="1">
      <alignment horizontal="distributed" vertical="top"/>
      <protection/>
    </xf>
    <xf numFmtId="2" fontId="1" fillId="0" borderId="7" xfId="0" applyNumberFormat="1" applyFont="1" applyBorder="1" applyAlignment="1" applyProtection="1">
      <alignment/>
      <protection hidden="1"/>
    </xf>
    <xf numFmtId="0" fontId="6" fillId="0" borderId="15" xfId="22" applyFont="1" applyBorder="1" applyAlignment="1">
      <alignment horizontal="center"/>
      <protection/>
    </xf>
    <xf numFmtId="0" fontId="6" fillId="0" borderId="7" xfId="22" applyFont="1" applyBorder="1" applyAlignment="1">
      <alignment horizontal="left" wrapText="1"/>
      <protection/>
    </xf>
    <xf numFmtId="0" fontId="23" fillId="0" borderId="7" xfId="22" applyFont="1" applyBorder="1" applyAlignment="1">
      <alignment horizontal="center"/>
      <protection/>
    </xf>
    <xf numFmtId="0" fontId="24" fillId="0" borderId="11" xfId="19" applyFont="1" applyBorder="1" applyAlignment="1">
      <alignment vertical="center"/>
      <protection/>
    </xf>
    <xf numFmtId="0" fontId="9" fillId="0" borderId="16" xfId="22" applyFont="1" applyBorder="1" applyAlignment="1">
      <alignment horizontal="center"/>
      <protection/>
    </xf>
    <xf numFmtId="0" fontId="22" fillId="0" borderId="13" xfId="22" applyFont="1" applyBorder="1" applyAlignment="1">
      <alignment horizontal="center"/>
      <protection/>
    </xf>
    <xf numFmtId="2" fontId="1" fillId="0" borderId="13" xfId="0" applyNumberFormat="1" applyFont="1" applyBorder="1" applyAlignment="1" applyProtection="1">
      <alignment/>
      <protection hidden="1"/>
    </xf>
    <xf numFmtId="178" fontId="1" fillId="0" borderId="2" xfId="0" applyNumberFormat="1" applyFont="1" applyBorder="1" applyAlignment="1">
      <alignment horizontal="left" vertical="center"/>
    </xf>
    <xf numFmtId="178" fontId="1" fillId="0" borderId="3" xfId="0" applyNumberFormat="1" applyFont="1" applyBorder="1" applyAlignment="1">
      <alignment horizontal="left" vertical="center"/>
    </xf>
    <xf numFmtId="178" fontId="6" fillId="0" borderId="0" xfId="18" applyNumberFormat="1" applyFont="1" applyBorder="1" applyAlignment="1">
      <alignment horizontal="center" vertical="center"/>
      <protection/>
    </xf>
    <xf numFmtId="0" fontId="22" fillId="0" borderId="16" xfId="22" applyFont="1" applyBorder="1" applyAlignment="1">
      <alignment horizontal="distributed"/>
      <protection/>
    </xf>
    <xf numFmtId="0" fontId="6" fillId="0" borderId="17" xfId="0" applyFont="1" applyBorder="1" applyAlignment="1">
      <alignment horizontal="center" vertical="center" wrapText="1"/>
    </xf>
    <xf numFmtId="0" fontId="24" fillId="0" borderId="3" xfId="19" applyFont="1" applyBorder="1" applyAlignment="1">
      <alignment horizontal="center" vertical="center"/>
      <protection/>
    </xf>
    <xf numFmtId="0" fontId="26" fillId="0" borderId="3" xfId="19" applyFont="1" applyBorder="1" applyAlignment="1">
      <alignment vertical="center"/>
      <protection/>
    </xf>
    <xf numFmtId="0" fontId="11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/>
    </xf>
    <xf numFmtId="0" fontId="24" fillId="0" borderId="3" xfId="19" applyFont="1" applyBorder="1" applyAlignment="1">
      <alignment vertical="center"/>
      <protection/>
    </xf>
    <xf numFmtId="0" fontId="6" fillId="0" borderId="5" xfId="22" applyFont="1" applyBorder="1" applyAlignment="1">
      <alignment horizontal="distributed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8" fillId="0" borderId="0" xfId="18" applyFont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28" fillId="0" borderId="0" xfId="18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2" fillId="0" borderId="0" xfId="18" applyFont="1" applyAlignment="1">
      <alignment horizontal="left" vertical="center"/>
      <protection/>
    </xf>
    <xf numFmtId="0" fontId="22" fillId="0" borderId="1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textRotation="1"/>
    </xf>
    <xf numFmtId="0" fontId="22" fillId="0" borderId="2" xfId="0" applyFont="1" applyBorder="1" applyAlignment="1">
      <alignment horizontal="center" vertical="center" textRotation="1"/>
    </xf>
    <xf numFmtId="0" fontId="22" fillId="0" borderId="1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left" vertical="center"/>
    </xf>
    <xf numFmtId="178" fontId="1" fillId="0" borderId="5" xfId="0" applyNumberFormat="1" applyFont="1" applyBorder="1" applyAlignment="1">
      <alignment horizontal="left" vertical="center"/>
    </xf>
    <xf numFmtId="178" fontId="6" fillId="0" borderId="2" xfId="0" applyNumberFormat="1" applyFont="1" applyBorder="1" applyAlignment="1">
      <alignment horizontal="left" vertical="center"/>
    </xf>
    <xf numFmtId="178" fontId="6" fillId="0" borderId="3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 wrapText="1"/>
    </xf>
    <xf numFmtId="0" fontId="34" fillId="0" borderId="0" xfId="0" applyFont="1" applyAlignment="1">
      <alignment/>
    </xf>
    <xf numFmtId="0" fontId="6" fillId="0" borderId="0" xfId="18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" fillId="0" borderId="0" xfId="18" applyFont="1" applyBorder="1" applyAlignment="1">
      <alignment horizontal="right" vertical="center"/>
      <protection/>
    </xf>
    <xf numFmtId="0" fontId="6" fillId="0" borderId="0" xfId="18" applyFont="1" applyAlignment="1">
      <alignment horizontal="right" vertical="center"/>
      <protection/>
    </xf>
    <xf numFmtId="0" fontId="6" fillId="0" borderId="0" xfId="18" applyFont="1" applyAlignment="1">
      <alignment horizontal="left" vertical="center"/>
      <protection/>
    </xf>
    <xf numFmtId="0" fontId="23" fillId="0" borderId="9" xfId="22" applyFont="1" applyBorder="1" applyAlignment="1">
      <alignment horizontal="center"/>
      <protection/>
    </xf>
    <xf numFmtId="0" fontId="6" fillId="0" borderId="21" xfId="22" applyFont="1" applyBorder="1" applyAlignment="1">
      <alignment horizontal="distributed"/>
      <protection/>
    </xf>
    <xf numFmtId="0" fontId="4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</cellXfs>
  <cellStyles count="18">
    <cellStyle name="Normal" xfId="0"/>
    <cellStyle name="title" xfId="15"/>
    <cellStyle name="一般_Book2" xfId="16"/>
    <cellStyle name="一般_fl" xfId="17"/>
    <cellStyle name="一般_工程預算書" xfId="18"/>
    <cellStyle name="一般_明細表彙整1" xfId="19"/>
    <cellStyle name="一般_新埔堤防復建工程預算書" xfId="20"/>
    <cellStyle name="一般_變更設計預算-1" xfId="21"/>
    <cellStyle name="一般_變更預算書" xfId="22"/>
    <cellStyle name="Comma" xfId="23"/>
    <cellStyle name="Comma [0]" xfId="24"/>
    <cellStyle name="千分位[0]_明細表彙整1" xfId="25"/>
    <cellStyle name="千分位_變更預算書" xfId="26"/>
    <cellStyle name="Percent" xfId="27"/>
    <cellStyle name="Currency" xfId="28"/>
    <cellStyle name="Currency [0]" xfId="29"/>
    <cellStyle name="貨幣[0]_Sheet1" xfId="30"/>
    <cellStyle name="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3171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34</xdr:row>
      <xdr:rowOff>0</xdr:rowOff>
    </xdr:from>
    <xdr:to>
      <xdr:col>3</xdr:col>
      <xdr:colOff>781050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3952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34</xdr:row>
      <xdr:rowOff>0</xdr:rowOff>
    </xdr:from>
    <xdr:to>
      <xdr:col>4</xdr:col>
      <xdr:colOff>790575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49053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5143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34</xdr:row>
      <xdr:rowOff>0</xdr:rowOff>
    </xdr:from>
    <xdr:to>
      <xdr:col>5</xdr:col>
      <xdr:colOff>1000125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61436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171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34</xdr:row>
      <xdr:rowOff>0</xdr:rowOff>
    </xdr:from>
    <xdr:to>
      <xdr:col>3</xdr:col>
      <xdr:colOff>781050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3952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34</xdr:row>
      <xdr:rowOff>0</xdr:rowOff>
    </xdr:from>
    <xdr:to>
      <xdr:col>4</xdr:col>
      <xdr:colOff>790575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49053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>
          <a:off x="5143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34</xdr:row>
      <xdr:rowOff>0</xdr:rowOff>
    </xdr:from>
    <xdr:to>
      <xdr:col>5</xdr:col>
      <xdr:colOff>1000125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1436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>
          <a:off x="3171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34</xdr:row>
      <xdr:rowOff>0</xdr:rowOff>
    </xdr:from>
    <xdr:to>
      <xdr:col>3</xdr:col>
      <xdr:colOff>781050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3952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34</xdr:row>
      <xdr:rowOff>0</xdr:rowOff>
    </xdr:from>
    <xdr:to>
      <xdr:col>4</xdr:col>
      <xdr:colOff>790575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>
          <a:off x="49053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5143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34</xdr:row>
      <xdr:rowOff>0</xdr:rowOff>
    </xdr:from>
    <xdr:to>
      <xdr:col>5</xdr:col>
      <xdr:colOff>1000125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>
          <a:off x="61436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7" name="Line 27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3171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34</xdr:row>
      <xdr:rowOff>0</xdr:rowOff>
    </xdr:from>
    <xdr:to>
      <xdr:col>3</xdr:col>
      <xdr:colOff>781050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>
          <a:off x="3952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0" name="Line 30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1" name="Line 31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34</xdr:row>
      <xdr:rowOff>0</xdr:rowOff>
    </xdr:from>
    <xdr:to>
      <xdr:col>4</xdr:col>
      <xdr:colOff>790575</xdr:colOff>
      <xdr:row>34</xdr:row>
      <xdr:rowOff>0</xdr:rowOff>
    </xdr:to>
    <xdr:sp>
      <xdr:nvSpPr>
        <xdr:cNvPr id="32" name="Line 32"/>
        <xdr:cNvSpPr>
          <a:spLocks/>
        </xdr:cNvSpPr>
      </xdr:nvSpPr>
      <xdr:spPr>
        <a:xfrm>
          <a:off x="49053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3" name="Line 33"/>
        <xdr:cNvSpPr>
          <a:spLocks/>
        </xdr:cNvSpPr>
      </xdr:nvSpPr>
      <xdr:spPr>
        <a:xfrm>
          <a:off x="5143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34</xdr:row>
      <xdr:rowOff>0</xdr:rowOff>
    </xdr:from>
    <xdr:to>
      <xdr:col>5</xdr:col>
      <xdr:colOff>1000125</xdr:colOff>
      <xdr:row>34</xdr:row>
      <xdr:rowOff>0</xdr:rowOff>
    </xdr:to>
    <xdr:sp>
      <xdr:nvSpPr>
        <xdr:cNvPr id="34" name="Line 34"/>
        <xdr:cNvSpPr>
          <a:spLocks/>
        </xdr:cNvSpPr>
      </xdr:nvSpPr>
      <xdr:spPr>
        <a:xfrm>
          <a:off x="61436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5" name="Line 35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6" name="Line 36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7" name="Line 37"/>
        <xdr:cNvSpPr>
          <a:spLocks/>
        </xdr:cNvSpPr>
      </xdr:nvSpPr>
      <xdr:spPr>
        <a:xfrm>
          <a:off x="3171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34</xdr:row>
      <xdr:rowOff>0</xdr:rowOff>
    </xdr:from>
    <xdr:to>
      <xdr:col>3</xdr:col>
      <xdr:colOff>781050</xdr:colOff>
      <xdr:row>34</xdr:row>
      <xdr:rowOff>0</xdr:rowOff>
    </xdr:to>
    <xdr:sp>
      <xdr:nvSpPr>
        <xdr:cNvPr id="38" name="Line 38"/>
        <xdr:cNvSpPr>
          <a:spLocks/>
        </xdr:cNvSpPr>
      </xdr:nvSpPr>
      <xdr:spPr>
        <a:xfrm>
          <a:off x="39528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9" name="Line 39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0" name="Line 40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34</xdr:row>
      <xdr:rowOff>0</xdr:rowOff>
    </xdr:from>
    <xdr:to>
      <xdr:col>4</xdr:col>
      <xdr:colOff>790575</xdr:colOff>
      <xdr:row>34</xdr:row>
      <xdr:rowOff>0</xdr:rowOff>
    </xdr:to>
    <xdr:sp>
      <xdr:nvSpPr>
        <xdr:cNvPr id="41" name="Line 41"/>
        <xdr:cNvSpPr>
          <a:spLocks/>
        </xdr:cNvSpPr>
      </xdr:nvSpPr>
      <xdr:spPr>
        <a:xfrm>
          <a:off x="490537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2" name="Line 42"/>
        <xdr:cNvSpPr>
          <a:spLocks/>
        </xdr:cNvSpPr>
      </xdr:nvSpPr>
      <xdr:spPr>
        <a:xfrm>
          <a:off x="5143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34</xdr:row>
      <xdr:rowOff>0</xdr:rowOff>
    </xdr:from>
    <xdr:to>
      <xdr:col>5</xdr:col>
      <xdr:colOff>1000125</xdr:colOff>
      <xdr:row>34</xdr:row>
      <xdr:rowOff>0</xdr:rowOff>
    </xdr:to>
    <xdr:sp>
      <xdr:nvSpPr>
        <xdr:cNvPr id="43" name="Line 43"/>
        <xdr:cNvSpPr>
          <a:spLocks/>
        </xdr:cNvSpPr>
      </xdr:nvSpPr>
      <xdr:spPr>
        <a:xfrm>
          <a:off x="61436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4" name="Line 44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6219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46" name="Line 46"/>
        <xdr:cNvSpPr>
          <a:spLocks/>
        </xdr:cNvSpPr>
      </xdr:nvSpPr>
      <xdr:spPr>
        <a:xfrm>
          <a:off x="3171825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7" name="Line 47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8" name="Line 48"/>
        <xdr:cNvSpPr>
          <a:spLocks/>
        </xdr:cNvSpPr>
      </xdr:nvSpPr>
      <xdr:spPr>
        <a:xfrm>
          <a:off x="41148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>
          <a:off x="5143500" y="1056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50" name="Line 50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51" name="Line 51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2" name="Line 52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53" name="Line 53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54" name="Line 54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56" name="Line 56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57" name="Line 57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58" name="Line 58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59" name="Line 59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60" name="Line 60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1" name="Line 61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62" name="Line 62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63" name="Line 63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64" name="Line 64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65" name="Line 65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66" name="Line 66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67" name="Line 67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68" name="Line 68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69" name="Line 69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0" name="Line 70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1" name="Line 71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72" name="Line 72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73" name="Line 73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74" name="Line 74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75" name="Line 75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76" name="Line 76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77" name="Line 77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8" name="Line 78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79" name="Line 79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80" name="Line 80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81" name="Line 81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8</xdr:row>
      <xdr:rowOff>180975</xdr:rowOff>
    </xdr:from>
    <xdr:to>
      <xdr:col>4</xdr:col>
      <xdr:colOff>828675</xdr:colOff>
      <xdr:row>8</xdr:row>
      <xdr:rowOff>180975</xdr:rowOff>
    </xdr:to>
    <xdr:sp>
      <xdr:nvSpPr>
        <xdr:cNvPr id="82" name="Line 82"/>
        <xdr:cNvSpPr>
          <a:spLocks/>
        </xdr:cNvSpPr>
      </xdr:nvSpPr>
      <xdr:spPr>
        <a:xfrm>
          <a:off x="4562475" y="2371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9</xdr:row>
      <xdr:rowOff>180975</xdr:rowOff>
    </xdr:from>
    <xdr:to>
      <xdr:col>4</xdr:col>
      <xdr:colOff>828675</xdr:colOff>
      <xdr:row>9</xdr:row>
      <xdr:rowOff>180975</xdr:rowOff>
    </xdr:to>
    <xdr:sp>
      <xdr:nvSpPr>
        <xdr:cNvPr id="83" name="Line 84"/>
        <xdr:cNvSpPr>
          <a:spLocks/>
        </xdr:cNvSpPr>
      </xdr:nvSpPr>
      <xdr:spPr>
        <a:xfrm>
          <a:off x="4562475" y="2705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10</xdr:row>
      <xdr:rowOff>180975</xdr:rowOff>
    </xdr:from>
    <xdr:to>
      <xdr:col>4</xdr:col>
      <xdr:colOff>828675</xdr:colOff>
      <xdr:row>10</xdr:row>
      <xdr:rowOff>180975</xdr:rowOff>
    </xdr:to>
    <xdr:sp>
      <xdr:nvSpPr>
        <xdr:cNvPr id="84" name="Line 85"/>
        <xdr:cNvSpPr>
          <a:spLocks/>
        </xdr:cNvSpPr>
      </xdr:nvSpPr>
      <xdr:spPr>
        <a:xfrm>
          <a:off x="4562475" y="307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180975</xdr:rowOff>
    </xdr:from>
    <xdr:to>
      <xdr:col>4</xdr:col>
      <xdr:colOff>828675</xdr:colOff>
      <xdr:row>11</xdr:row>
      <xdr:rowOff>180975</xdr:rowOff>
    </xdr:to>
    <xdr:sp>
      <xdr:nvSpPr>
        <xdr:cNvPr id="85" name="Line 86"/>
        <xdr:cNvSpPr>
          <a:spLocks/>
        </xdr:cNvSpPr>
      </xdr:nvSpPr>
      <xdr:spPr>
        <a:xfrm>
          <a:off x="4562475" y="340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86" name="Line 111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87" name="Line 112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8" name="Line 113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89" name="Line 114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90" name="Line 115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91" name="Line 116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92" name="Line 117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93" name="Line 118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94" name="Line 119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95" name="Line 120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96" name="Line 121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7" name="Line 122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98" name="Line 123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99" name="Line 124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00" name="Line 125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101" name="Line 126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02" name="Line 127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03" name="Line 128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04" name="Line 129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105" name="Line 130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6" name="Line 131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07" name="Line 132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108" name="Line 133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09" name="Line 134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110" name="Line 135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11" name="Line 136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12" name="Line 137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13" name="Line 156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114" name="Line 157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5" name="Line 158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16" name="Line 159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117" name="Line 160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18" name="Line 161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119" name="Line 162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20" name="Line 163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21" name="Line 164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22" name="Line 165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123" name="Line 166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4" name="Line 167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25" name="Line 168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126" name="Line 169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27" name="Line 170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128" name="Line 171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29" name="Line 172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30" name="Line 173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>
      <xdr:nvSpPr>
        <xdr:cNvPr id="131" name="Line 174"/>
        <xdr:cNvSpPr>
          <a:spLocks/>
        </xdr:cNvSpPr>
      </xdr:nvSpPr>
      <xdr:spPr>
        <a:xfrm>
          <a:off x="3171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71</xdr:row>
      <xdr:rowOff>0</xdr:rowOff>
    </xdr:from>
    <xdr:to>
      <xdr:col>3</xdr:col>
      <xdr:colOff>781050</xdr:colOff>
      <xdr:row>71</xdr:row>
      <xdr:rowOff>0</xdr:rowOff>
    </xdr:to>
    <xdr:sp>
      <xdr:nvSpPr>
        <xdr:cNvPr id="132" name="Line 175"/>
        <xdr:cNvSpPr>
          <a:spLocks/>
        </xdr:cNvSpPr>
      </xdr:nvSpPr>
      <xdr:spPr>
        <a:xfrm>
          <a:off x="39528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3" name="Line 176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34" name="Line 177"/>
        <xdr:cNvSpPr>
          <a:spLocks/>
        </xdr:cNvSpPr>
      </xdr:nvSpPr>
      <xdr:spPr>
        <a:xfrm>
          <a:off x="41148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71</xdr:row>
      <xdr:rowOff>0</xdr:rowOff>
    </xdr:from>
    <xdr:to>
      <xdr:col>4</xdr:col>
      <xdr:colOff>790575</xdr:colOff>
      <xdr:row>71</xdr:row>
      <xdr:rowOff>0</xdr:rowOff>
    </xdr:to>
    <xdr:sp>
      <xdr:nvSpPr>
        <xdr:cNvPr id="135" name="Line 178"/>
        <xdr:cNvSpPr>
          <a:spLocks/>
        </xdr:cNvSpPr>
      </xdr:nvSpPr>
      <xdr:spPr>
        <a:xfrm>
          <a:off x="49053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36" name="Line 179"/>
        <xdr:cNvSpPr>
          <a:spLocks/>
        </xdr:cNvSpPr>
      </xdr:nvSpPr>
      <xdr:spPr>
        <a:xfrm>
          <a:off x="51435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71</xdr:row>
      <xdr:rowOff>0</xdr:rowOff>
    </xdr:from>
    <xdr:to>
      <xdr:col>5</xdr:col>
      <xdr:colOff>1000125</xdr:colOff>
      <xdr:row>71</xdr:row>
      <xdr:rowOff>0</xdr:rowOff>
    </xdr:to>
    <xdr:sp>
      <xdr:nvSpPr>
        <xdr:cNvPr id="137" name="Line 180"/>
        <xdr:cNvSpPr>
          <a:spLocks/>
        </xdr:cNvSpPr>
      </xdr:nvSpPr>
      <xdr:spPr>
        <a:xfrm>
          <a:off x="61436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38" name="Line 181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39" name="Line 182"/>
        <xdr:cNvSpPr>
          <a:spLocks/>
        </xdr:cNvSpPr>
      </xdr:nvSpPr>
      <xdr:spPr>
        <a:xfrm>
          <a:off x="62198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8</xdr:row>
      <xdr:rowOff>0</xdr:rowOff>
    </xdr:from>
    <xdr:to>
      <xdr:col>5</xdr:col>
      <xdr:colOff>866775</xdr:colOff>
      <xdr:row>19</xdr:row>
      <xdr:rowOff>295275</xdr:rowOff>
    </xdr:to>
    <xdr:sp>
      <xdr:nvSpPr>
        <xdr:cNvPr id="140" name="Line 201"/>
        <xdr:cNvSpPr>
          <a:spLocks/>
        </xdr:cNvSpPr>
      </xdr:nvSpPr>
      <xdr:spPr>
        <a:xfrm>
          <a:off x="6010275" y="219075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8</xdr:row>
      <xdr:rowOff>9525</xdr:rowOff>
    </xdr:from>
    <xdr:to>
      <xdr:col>3</xdr:col>
      <xdr:colOff>752475</xdr:colOff>
      <xdr:row>17</xdr:row>
      <xdr:rowOff>9525</xdr:rowOff>
    </xdr:to>
    <xdr:sp>
      <xdr:nvSpPr>
        <xdr:cNvPr id="141" name="Line 202"/>
        <xdr:cNvSpPr>
          <a:spLocks/>
        </xdr:cNvSpPr>
      </xdr:nvSpPr>
      <xdr:spPr>
        <a:xfrm flipH="1">
          <a:off x="3924300" y="2200275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962025</xdr:colOff>
      <xdr:row>25</xdr:row>
      <xdr:rowOff>0</xdr:rowOff>
    </xdr:from>
    <xdr:to>
      <xdr:col>5</xdr:col>
      <xdr:colOff>962025</xdr:colOff>
      <xdr:row>25</xdr:row>
      <xdr:rowOff>0</xdr:rowOff>
    </xdr:to>
    <xdr:sp>
      <xdr:nvSpPr>
        <xdr:cNvPr id="142" name="Line 207"/>
        <xdr:cNvSpPr>
          <a:spLocks/>
        </xdr:cNvSpPr>
      </xdr:nvSpPr>
      <xdr:spPr>
        <a:xfrm>
          <a:off x="6105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657225</xdr:colOff>
      <xdr:row>25</xdr:row>
      <xdr:rowOff>0</xdr:rowOff>
    </xdr:from>
    <xdr:to>
      <xdr:col>3</xdr:col>
      <xdr:colOff>657225</xdr:colOff>
      <xdr:row>25</xdr:row>
      <xdr:rowOff>0</xdr:rowOff>
    </xdr:to>
    <xdr:sp>
      <xdr:nvSpPr>
        <xdr:cNvPr id="143" name="Line 208"/>
        <xdr:cNvSpPr>
          <a:spLocks/>
        </xdr:cNvSpPr>
      </xdr:nvSpPr>
      <xdr:spPr>
        <a:xfrm>
          <a:off x="38290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25</xdr:row>
      <xdr:rowOff>0</xdr:rowOff>
    </xdr:from>
    <xdr:to>
      <xdr:col>3</xdr:col>
      <xdr:colOff>638175</xdr:colOff>
      <xdr:row>25</xdr:row>
      <xdr:rowOff>0</xdr:rowOff>
    </xdr:to>
    <xdr:sp>
      <xdr:nvSpPr>
        <xdr:cNvPr id="144" name="Line 209"/>
        <xdr:cNvSpPr>
          <a:spLocks/>
        </xdr:cNvSpPr>
      </xdr:nvSpPr>
      <xdr:spPr>
        <a:xfrm>
          <a:off x="38100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24</xdr:row>
      <xdr:rowOff>28575</xdr:rowOff>
    </xdr:from>
    <xdr:to>
      <xdr:col>5</xdr:col>
      <xdr:colOff>866775</xdr:colOff>
      <xdr:row>31</xdr:row>
      <xdr:rowOff>0</xdr:rowOff>
    </xdr:to>
    <xdr:sp>
      <xdr:nvSpPr>
        <xdr:cNvPr id="145" name="Line 211"/>
        <xdr:cNvSpPr>
          <a:spLocks/>
        </xdr:cNvSpPr>
      </xdr:nvSpPr>
      <xdr:spPr>
        <a:xfrm>
          <a:off x="6010275" y="7381875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962025</xdr:colOff>
      <xdr:row>25</xdr:row>
      <xdr:rowOff>0</xdr:rowOff>
    </xdr:from>
    <xdr:to>
      <xdr:col>5</xdr:col>
      <xdr:colOff>962025</xdr:colOff>
      <xdr:row>25</xdr:row>
      <xdr:rowOff>0</xdr:rowOff>
    </xdr:to>
    <xdr:sp>
      <xdr:nvSpPr>
        <xdr:cNvPr id="146" name="Line 212"/>
        <xdr:cNvSpPr>
          <a:spLocks/>
        </xdr:cNvSpPr>
      </xdr:nvSpPr>
      <xdr:spPr>
        <a:xfrm>
          <a:off x="6105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628650</xdr:colOff>
      <xdr:row>25</xdr:row>
      <xdr:rowOff>0</xdr:rowOff>
    </xdr:from>
    <xdr:to>
      <xdr:col>4</xdr:col>
      <xdr:colOff>628650</xdr:colOff>
      <xdr:row>25</xdr:row>
      <xdr:rowOff>0</xdr:rowOff>
    </xdr:to>
    <xdr:sp>
      <xdr:nvSpPr>
        <xdr:cNvPr id="147" name="Line 214"/>
        <xdr:cNvSpPr>
          <a:spLocks/>
        </xdr:cNvSpPr>
      </xdr:nvSpPr>
      <xdr:spPr>
        <a:xfrm>
          <a:off x="47434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21</xdr:row>
      <xdr:rowOff>0</xdr:rowOff>
    </xdr:from>
    <xdr:to>
      <xdr:col>5</xdr:col>
      <xdr:colOff>866775</xdr:colOff>
      <xdr:row>22</xdr:row>
      <xdr:rowOff>0</xdr:rowOff>
    </xdr:to>
    <xdr:sp>
      <xdr:nvSpPr>
        <xdr:cNvPr id="148" name="Line 228"/>
        <xdr:cNvSpPr>
          <a:spLocks/>
        </xdr:cNvSpPr>
      </xdr:nvSpPr>
      <xdr:spPr>
        <a:xfrm>
          <a:off x="6010275" y="6429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0</xdr:rowOff>
    </xdr:from>
    <xdr:to>
      <xdr:col>3</xdr:col>
      <xdr:colOff>752475</xdr:colOff>
      <xdr:row>26</xdr:row>
      <xdr:rowOff>9525</xdr:rowOff>
    </xdr:to>
    <xdr:sp>
      <xdr:nvSpPr>
        <xdr:cNvPr id="149" name="Line 229"/>
        <xdr:cNvSpPr>
          <a:spLocks/>
        </xdr:cNvSpPr>
      </xdr:nvSpPr>
      <xdr:spPr>
        <a:xfrm>
          <a:off x="3924300" y="7353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21</xdr:row>
      <xdr:rowOff>28575</xdr:rowOff>
    </xdr:from>
    <xdr:to>
      <xdr:col>3</xdr:col>
      <xdr:colOff>733425</xdr:colOff>
      <xdr:row>22</xdr:row>
      <xdr:rowOff>28575</xdr:rowOff>
    </xdr:to>
    <xdr:sp>
      <xdr:nvSpPr>
        <xdr:cNvPr id="150" name="Line 230"/>
        <xdr:cNvSpPr>
          <a:spLocks/>
        </xdr:cNvSpPr>
      </xdr:nvSpPr>
      <xdr:spPr>
        <a:xfrm>
          <a:off x="3905250" y="6457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12</xdr:row>
      <xdr:rowOff>180975</xdr:rowOff>
    </xdr:from>
    <xdr:to>
      <xdr:col>4</xdr:col>
      <xdr:colOff>828675</xdr:colOff>
      <xdr:row>12</xdr:row>
      <xdr:rowOff>180975</xdr:rowOff>
    </xdr:to>
    <xdr:sp>
      <xdr:nvSpPr>
        <xdr:cNvPr id="151" name="Line 231"/>
        <xdr:cNvSpPr>
          <a:spLocks/>
        </xdr:cNvSpPr>
      </xdr:nvSpPr>
      <xdr:spPr>
        <a:xfrm>
          <a:off x="4562475" y="3743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180975</xdr:rowOff>
    </xdr:from>
    <xdr:to>
      <xdr:col>4</xdr:col>
      <xdr:colOff>809625</xdr:colOff>
      <xdr:row>16</xdr:row>
      <xdr:rowOff>180975</xdr:rowOff>
    </xdr:to>
    <xdr:sp>
      <xdr:nvSpPr>
        <xdr:cNvPr id="152" name="Line 232"/>
        <xdr:cNvSpPr>
          <a:spLocks/>
        </xdr:cNvSpPr>
      </xdr:nvSpPr>
      <xdr:spPr>
        <a:xfrm>
          <a:off x="4572000" y="5038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15</xdr:row>
      <xdr:rowOff>180975</xdr:rowOff>
    </xdr:from>
    <xdr:to>
      <xdr:col>4</xdr:col>
      <xdr:colOff>828675</xdr:colOff>
      <xdr:row>15</xdr:row>
      <xdr:rowOff>180975</xdr:rowOff>
    </xdr:to>
    <xdr:sp>
      <xdr:nvSpPr>
        <xdr:cNvPr id="153" name="Line 233"/>
        <xdr:cNvSpPr>
          <a:spLocks/>
        </xdr:cNvSpPr>
      </xdr:nvSpPr>
      <xdr:spPr>
        <a:xfrm>
          <a:off x="4562475" y="4714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18</xdr:row>
      <xdr:rowOff>38100</xdr:rowOff>
    </xdr:from>
    <xdr:to>
      <xdr:col>3</xdr:col>
      <xdr:colOff>752475</xdr:colOff>
      <xdr:row>20</xdr:row>
      <xdr:rowOff>9525</xdr:rowOff>
    </xdr:to>
    <xdr:sp>
      <xdr:nvSpPr>
        <xdr:cNvPr id="154" name="Line 246"/>
        <xdr:cNvSpPr>
          <a:spLocks/>
        </xdr:cNvSpPr>
      </xdr:nvSpPr>
      <xdr:spPr>
        <a:xfrm>
          <a:off x="3924300" y="5543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723900</xdr:colOff>
      <xdr:row>41</xdr:row>
      <xdr:rowOff>9525</xdr:rowOff>
    </xdr:from>
    <xdr:to>
      <xdr:col>3</xdr:col>
      <xdr:colOff>733425</xdr:colOff>
      <xdr:row>69</xdr:row>
      <xdr:rowOff>0</xdr:rowOff>
    </xdr:to>
    <xdr:sp>
      <xdr:nvSpPr>
        <xdr:cNvPr id="155" name="Line 248"/>
        <xdr:cNvSpPr>
          <a:spLocks/>
        </xdr:cNvSpPr>
      </xdr:nvSpPr>
      <xdr:spPr>
        <a:xfrm flipH="1">
          <a:off x="3895725" y="12220575"/>
          <a:ext cx="9525" cy="772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876300</xdr:colOff>
      <xdr:row>41</xdr:row>
      <xdr:rowOff>0</xdr:rowOff>
    </xdr:from>
    <xdr:to>
      <xdr:col>5</xdr:col>
      <xdr:colOff>885825</xdr:colOff>
      <xdr:row>69</xdr:row>
      <xdr:rowOff>0</xdr:rowOff>
    </xdr:to>
    <xdr:sp>
      <xdr:nvSpPr>
        <xdr:cNvPr id="156" name="Line 250"/>
        <xdr:cNvSpPr>
          <a:spLocks/>
        </xdr:cNvSpPr>
      </xdr:nvSpPr>
      <xdr:spPr>
        <a:xfrm>
          <a:off x="6019800" y="12211050"/>
          <a:ext cx="9525" cy="773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723900</xdr:colOff>
      <xdr:row>71</xdr:row>
      <xdr:rowOff>0</xdr:rowOff>
    </xdr:from>
    <xdr:to>
      <xdr:col>3</xdr:col>
      <xdr:colOff>733425</xdr:colOff>
      <xdr:row>71</xdr:row>
      <xdr:rowOff>0</xdr:rowOff>
    </xdr:to>
    <xdr:sp>
      <xdr:nvSpPr>
        <xdr:cNvPr id="157" name="Line 251"/>
        <xdr:cNvSpPr>
          <a:spLocks/>
        </xdr:cNvSpPr>
      </xdr:nvSpPr>
      <xdr:spPr>
        <a:xfrm>
          <a:off x="3895725" y="2063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71</xdr:row>
      <xdr:rowOff>0</xdr:rowOff>
    </xdr:from>
    <xdr:to>
      <xdr:col>4</xdr:col>
      <xdr:colOff>828675</xdr:colOff>
      <xdr:row>71</xdr:row>
      <xdr:rowOff>0</xdr:rowOff>
    </xdr:to>
    <xdr:sp>
      <xdr:nvSpPr>
        <xdr:cNvPr id="158" name="Line 252"/>
        <xdr:cNvSpPr>
          <a:spLocks/>
        </xdr:cNvSpPr>
      </xdr:nvSpPr>
      <xdr:spPr>
        <a:xfrm>
          <a:off x="49434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885825</xdr:colOff>
      <xdr:row>71</xdr:row>
      <xdr:rowOff>0</xdr:rowOff>
    </xdr:from>
    <xdr:to>
      <xdr:col>5</xdr:col>
      <xdr:colOff>885825</xdr:colOff>
      <xdr:row>71</xdr:row>
      <xdr:rowOff>0</xdr:rowOff>
    </xdr:to>
    <xdr:sp>
      <xdr:nvSpPr>
        <xdr:cNvPr id="159" name="Line 253"/>
        <xdr:cNvSpPr>
          <a:spLocks/>
        </xdr:cNvSpPr>
      </xdr:nvSpPr>
      <xdr:spPr>
        <a:xfrm>
          <a:off x="60293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71</xdr:row>
      <xdr:rowOff>0</xdr:rowOff>
    </xdr:from>
    <xdr:to>
      <xdr:col>3</xdr:col>
      <xdr:colOff>733425</xdr:colOff>
      <xdr:row>71</xdr:row>
      <xdr:rowOff>0</xdr:rowOff>
    </xdr:to>
    <xdr:sp>
      <xdr:nvSpPr>
        <xdr:cNvPr id="160" name="Line 254"/>
        <xdr:cNvSpPr>
          <a:spLocks/>
        </xdr:cNvSpPr>
      </xdr:nvSpPr>
      <xdr:spPr>
        <a:xfrm flipH="1">
          <a:off x="390525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809625</xdr:colOff>
      <xdr:row>71</xdr:row>
      <xdr:rowOff>0</xdr:rowOff>
    </xdr:from>
    <xdr:to>
      <xdr:col>4</xdr:col>
      <xdr:colOff>828675</xdr:colOff>
      <xdr:row>71</xdr:row>
      <xdr:rowOff>0</xdr:rowOff>
    </xdr:to>
    <xdr:sp>
      <xdr:nvSpPr>
        <xdr:cNvPr id="161" name="Line 255"/>
        <xdr:cNvSpPr>
          <a:spLocks/>
        </xdr:cNvSpPr>
      </xdr:nvSpPr>
      <xdr:spPr>
        <a:xfrm flipH="1">
          <a:off x="4924425" y="206311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71</xdr:row>
      <xdr:rowOff>0</xdr:rowOff>
    </xdr:from>
    <xdr:to>
      <xdr:col>5</xdr:col>
      <xdr:colOff>866775</xdr:colOff>
      <xdr:row>71</xdr:row>
      <xdr:rowOff>0</xdr:rowOff>
    </xdr:to>
    <xdr:sp>
      <xdr:nvSpPr>
        <xdr:cNvPr id="162" name="Line 256"/>
        <xdr:cNvSpPr>
          <a:spLocks/>
        </xdr:cNvSpPr>
      </xdr:nvSpPr>
      <xdr:spPr>
        <a:xfrm>
          <a:off x="60102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752475</xdr:colOff>
      <xdr:row>71</xdr:row>
      <xdr:rowOff>0</xdr:rowOff>
    </xdr:from>
    <xdr:to>
      <xdr:col>3</xdr:col>
      <xdr:colOff>752475</xdr:colOff>
      <xdr:row>71</xdr:row>
      <xdr:rowOff>0</xdr:rowOff>
    </xdr:to>
    <xdr:sp>
      <xdr:nvSpPr>
        <xdr:cNvPr id="163" name="Line 257"/>
        <xdr:cNvSpPr>
          <a:spLocks/>
        </xdr:cNvSpPr>
      </xdr:nvSpPr>
      <xdr:spPr>
        <a:xfrm>
          <a:off x="39243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809625</xdr:colOff>
      <xdr:row>71</xdr:row>
      <xdr:rowOff>0</xdr:rowOff>
    </xdr:from>
    <xdr:to>
      <xdr:col>4</xdr:col>
      <xdr:colOff>809625</xdr:colOff>
      <xdr:row>71</xdr:row>
      <xdr:rowOff>0</xdr:rowOff>
    </xdr:to>
    <xdr:sp>
      <xdr:nvSpPr>
        <xdr:cNvPr id="164" name="Line 258"/>
        <xdr:cNvSpPr>
          <a:spLocks/>
        </xdr:cNvSpPr>
      </xdr:nvSpPr>
      <xdr:spPr>
        <a:xfrm>
          <a:off x="492442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71</xdr:row>
      <xdr:rowOff>0</xdr:rowOff>
    </xdr:from>
    <xdr:to>
      <xdr:col>5</xdr:col>
      <xdr:colOff>866775</xdr:colOff>
      <xdr:row>71</xdr:row>
      <xdr:rowOff>0</xdr:rowOff>
    </xdr:to>
    <xdr:sp>
      <xdr:nvSpPr>
        <xdr:cNvPr id="165" name="Line 259"/>
        <xdr:cNvSpPr>
          <a:spLocks/>
        </xdr:cNvSpPr>
      </xdr:nvSpPr>
      <xdr:spPr>
        <a:xfrm>
          <a:off x="60102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71</xdr:row>
      <xdr:rowOff>0</xdr:rowOff>
    </xdr:from>
    <xdr:to>
      <xdr:col>3</xdr:col>
      <xdr:colOff>733425</xdr:colOff>
      <xdr:row>71</xdr:row>
      <xdr:rowOff>0</xdr:rowOff>
    </xdr:to>
    <xdr:sp>
      <xdr:nvSpPr>
        <xdr:cNvPr id="166" name="Line 260"/>
        <xdr:cNvSpPr>
          <a:spLocks/>
        </xdr:cNvSpPr>
      </xdr:nvSpPr>
      <xdr:spPr>
        <a:xfrm flipH="1">
          <a:off x="390525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71</xdr:row>
      <xdr:rowOff>0</xdr:rowOff>
    </xdr:from>
    <xdr:to>
      <xdr:col>4</xdr:col>
      <xdr:colOff>828675</xdr:colOff>
      <xdr:row>71</xdr:row>
      <xdr:rowOff>0</xdr:rowOff>
    </xdr:to>
    <xdr:sp>
      <xdr:nvSpPr>
        <xdr:cNvPr id="167" name="Line 261"/>
        <xdr:cNvSpPr>
          <a:spLocks/>
        </xdr:cNvSpPr>
      </xdr:nvSpPr>
      <xdr:spPr>
        <a:xfrm flipH="1">
          <a:off x="49434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71</xdr:row>
      <xdr:rowOff>0</xdr:rowOff>
    </xdr:from>
    <xdr:to>
      <xdr:col>5</xdr:col>
      <xdr:colOff>876300</xdr:colOff>
      <xdr:row>71</xdr:row>
      <xdr:rowOff>0</xdr:rowOff>
    </xdr:to>
    <xdr:sp>
      <xdr:nvSpPr>
        <xdr:cNvPr id="168" name="Line 262"/>
        <xdr:cNvSpPr>
          <a:spLocks/>
        </xdr:cNvSpPr>
      </xdr:nvSpPr>
      <xdr:spPr>
        <a:xfrm>
          <a:off x="6010275" y="206311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666750</xdr:colOff>
      <xdr:row>71</xdr:row>
      <xdr:rowOff>0</xdr:rowOff>
    </xdr:from>
    <xdr:to>
      <xdr:col>3</xdr:col>
      <xdr:colOff>666750</xdr:colOff>
      <xdr:row>71</xdr:row>
      <xdr:rowOff>0</xdr:rowOff>
    </xdr:to>
    <xdr:sp>
      <xdr:nvSpPr>
        <xdr:cNvPr id="169" name="Line 263"/>
        <xdr:cNvSpPr>
          <a:spLocks/>
        </xdr:cNvSpPr>
      </xdr:nvSpPr>
      <xdr:spPr>
        <a:xfrm>
          <a:off x="3838575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628650</xdr:colOff>
      <xdr:row>71</xdr:row>
      <xdr:rowOff>0</xdr:rowOff>
    </xdr:from>
    <xdr:to>
      <xdr:col>4</xdr:col>
      <xdr:colOff>628650</xdr:colOff>
      <xdr:row>71</xdr:row>
      <xdr:rowOff>0</xdr:rowOff>
    </xdr:to>
    <xdr:sp>
      <xdr:nvSpPr>
        <xdr:cNvPr id="170" name="Line 264"/>
        <xdr:cNvSpPr>
          <a:spLocks/>
        </xdr:cNvSpPr>
      </xdr:nvSpPr>
      <xdr:spPr>
        <a:xfrm>
          <a:off x="474345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990600</xdr:colOff>
      <xdr:row>71</xdr:row>
      <xdr:rowOff>0</xdr:rowOff>
    </xdr:from>
    <xdr:to>
      <xdr:col>5</xdr:col>
      <xdr:colOff>990600</xdr:colOff>
      <xdr:row>71</xdr:row>
      <xdr:rowOff>0</xdr:rowOff>
    </xdr:to>
    <xdr:sp>
      <xdr:nvSpPr>
        <xdr:cNvPr id="171" name="Line 265"/>
        <xdr:cNvSpPr>
          <a:spLocks/>
        </xdr:cNvSpPr>
      </xdr:nvSpPr>
      <xdr:spPr>
        <a:xfrm>
          <a:off x="6134100" y="206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180975</xdr:rowOff>
    </xdr:from>
    <xdr:to>
      <xdr:col>4</xdr:col>
      <xdr:colOff>809625</xdr:colOff>
      <xdr:row>18</xdr:row>
      <xdr:rowOff>180975</xdr:rowOff>
    </xdr:to>
    <xdr:sp>
      <xdr:nvSpPr>
        <xdr:cNvPr id="172" name="Line 266"/>
        <xdr:cNvSpPr>
          <a:spLocks/>
        </xdr:cNvSpPr>
      </xdr:nvSpPr>
      <xdr:spPr>
        <a:xfrm>
          <a:off x="4572000" y="5686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447675</xdr:colOff>
      <xdr:row>19</xdr:row>
      <xdr:rowOff>180975</xdr:rowOff>
    </xdr:from>
    <xdr:to>
      <xdr:col>4</xdr:col>
      <xdr:colOff>800100</xdr:colOff>
      <xdr:row>19</xdr:row>
      <xdr:rowOff>180975</xdr:rowOff>
    </xdr:to>
    <xdr:sp>
      <xdr:nvSpPr>
        <xdr:cNvPr id="173" name="Line 267"/>
        <xdr:cNvSpPr>
          <a:spLocks/>
        </xdr:cNvSpPr>
      </xdr:nvSpPr>
      <xdr:spPr>
        <a:xfrm>
          <a:off x="4562475" y="601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41</xdr:row>
      <xdr:rowOff>0</xdr:rowOff>
    </xdr:from>
    <xdr:to>
      <xdr:col>4</xdr:col>
      <xdr:colOff>828675</xdr:colOff>
      <xdr:row>69</xdr:row>
      <xdr:rowOff>0</xdr:rowOff>
    </xdr:to>
    <xdr:sp>
      <xdr:nvSpPr>
        <xdr:cNvPr id="174" name="Line 271"/>
        <xdr:cNvSpPr>
          <a:spLocks/>
        </xdr:cNvSpPr>
      </xdr:nvSpPr>
      <xdr:spPr>
        <a:xfrm>
          <a:off x="4943475" y="12211050"/>
          <a:ext cx="0" cy="773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75" name="Line 274"/>
        <xdr:cNvSpPr>
          <a:spLocks/>
        </xdr:cNvSpPr>
      </xdr:nvSpPr>
      <xdr:spPr>
        <a:xfrm>
          <a:off x="3171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72</xdr:row>
      <xdr:rowOff>0</xdr:rowOff>
    </xdr:from>
    <xdr:to>
      <xdr:col>3</xdr:col>
      <xdr:colOff>781050</xdr:colOff>
      <xdr:row>72</xdr:row>
      <xdr:rowOff>0</xdr:rowOff>
    </xdr:to>
    <xdr:sp>
      <xdr:nvSpPr>
        <xdr:cNvPr id="176" name="Line 275"/>
        <xdr:cNvSpPr>
          <a:spLocks/>
        </xdr:cNvSpPr>
      </xdr:nvSpPr>
      <xdr:spPr>
        <a:xfrm>
          <a:off x="39528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7" name="Line 276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78" name="Line 277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72</xdr:row>
      <xdr:rowOff>0</xdr:rowOff>
    </xdr:from>
    <xdr:to>
      <xdr:col>4</xdr:col>
      <xdr:colOff>790575</xdr:colOff>
      <xdr:row>72</xdr:row>
      <xdr:rowOff>0</xdr:rowOff>
    </xdr:to>
    <xdr:sp>
      <xdr:nvSpPr>
        <xdr:cNvPr id="179" name="Line 278"/>
        <xdr:cNvSpPr>
          <a:spLocks/>
        </xdr:cNvSpPr>
      </xdr:nvSpPr>
      <xdr:spPr>
        <a:xfrm>
          <a:off x="49053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180" name="Line 279"/>
        <xdr:cNvSpPr>
          <a:spLocks/>
        </xdr:cNvSpPr>
      </xdr:nvSpPr>
      <xdr:spPr>
        <a:xfrm>
          <a:off x="51435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72</xdr:row>
      <xdr:rowOff>0</xdr:rowOff>
    </xdr:from>
    <xdr:to>
      <xdr:col>5</xdr:col>
      <xdr:colOff>1000125</xdr:colOff>
      <xdr:row>72</xdr:row>
      <xdr:rowOff>0</xdr:rowOff>
    </xdr:to>
    <xdr:sp>
      <xdr:nvSpPr>
        <xdr:cNvPr id="181" name="Line 280"/>
        <xdr:cNvSpPr>
          <a:spLocks/>
        </xdr:cNvSpPr>
      </xdr:nvSpPr>
      <xdr:spPr>
        <a:xfrm>
          <a:off x="61436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82" name="Line 281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83" name="Line 282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84" name="Line 283"/>
        <xdr:cNvSpPr>
          <a:spLocks/>
        </xdr:cNvSpPr>
      </xdr:nvSpPr>
      <xdr:spPr>
        <a:xfrm>
          <a:off x="3171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72</xdr:row>
      <xdr:rowOff>0</xdr:rowOff>
    </xdr:from>
    <xdr:to>
      <xdr:col>3</xdr:col>
      <xdr:colOff>781050</xdr:colOff>
      <xdr:row>72</xdr:row>
      <xdr:rowOff>0</xdr:rowOff>
    </xdr:to>
    <xdr:sp>
      <xdr:nvSpPr>
        <xdr:cNvPr id="185" name="Line 284"/>
        <xdr:cNvSpPr>
          <a:spLocks/>
        </xdr:cNvSpPr>
      </xdr:nvSpPr>
      <xdr:spPr>
        <a:xfrm>
          <a:off x="39528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86" name="Line 285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87" name="Line 286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72</xdr:row>
      <xdr:rowOff>0</xdr:rowOff>
    </xdr:from>
    <xdr:to>
      <xdr:col>4</xdr:col>
      <xdr:colOff>790575</xdr:colOff>
      <xdr:row>72</xdr:row>
      <xdr:rowOff>0</xdr:rowOff>
    </xdr:to>
    <xdr:sp>
      <xdr:nvSpPr>
        <xdr:cNvPr id="188" name="Line 287"/>
        <xdr:cNvSpPr>
          <a:spLocks/>
        </xdr:cNvSpPr>
      </xdr:nvSpPr>
      <xdr:spPr>
        <a:xfrm>
          <a:off x="49053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189" name="Line 288"/>
        <xdr:cNvSpPr>
          <a:spLocks/>
        </xdr:cNvSpPr>
      </xdr:nvSpPr>
      <xdr:spPr>
        <a:xfrm>
          <a:off x="51435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72</xdr:row>
      <xdr:rowOff>0</xdr:rowOff>
    </xdr:from>
    <xdr:to>
      <xdr:col>5</xdr:col>
      <xdr:colOff>1000125</xdr:colOff>
      <xdr:row>72</xdr:row>
      <xdr:rowOff>0</xdr:rowOff>
    </xdr:to>
    <xdr:sp>
      <xdr:nvSpPr>
        <xdr:cNvPr id="190" name="Line 289"/>
        <xdr:cNvSpPr>
          <a:spLocks/>
        </xdr:cNvSpPr>
      </xdr:nvSpPr>
      <xdr:spPr>
        <a:xfrm>
          <a:off x="61436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91" name="Line 290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92" name="Line 291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193" name="Line 292"/>
        <xdr:cNvSpPr>
          <a:spLocks/>
        </xdr:cNvSpPr>
      </xdr:nvSpPr>
      <xdr:spPr>
        <a:xfrm>
          <a:off x="3171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72</xdr:row>
      <xdr:rowOff>0</xdr:rowOff>
    </xdr:from>
    <xdr:to>
      <xdr:col>3</xdr:col>
      <xdr:colOff>781050</xdr:colOff>
      <xdr:row>72</xdr:row>
      <xdr:rowOff>0</xdr:rowOff>
    </xdr:to>
    <xdr:sp>
      <xdr:nvSpPr>
        <xdr:cNvPr id="194" name="Line 293"/>
        <xdr:cNvSpPr>
          <a:spLocks/>
        </xdr:cNvSpPr>
      </xdr:nvSpPr>
      <xdr:spPr>
        <a:xfrm>
          <a:off x="39528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95" name="Line 294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196" name="Line 295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72</xdr:row>
      <xdr:rowOff>0</xdr:rowOff>
    </xdr:from>
    <xdr:to>
      <xdr:col>4</xdr:col>
      <xdr:colOff>790575</xdr:colOff>
      <xdr:row>72</xdr:row>
      <xdr:rowOff>0</xdr:rowOff>
    </xdr:to>
    <xdr:sp>
      <xdr:nvSpPr>
        <xdr:cNvPr id="197" name="Line 296"/>
        <xdr:cNvSpPr>
          <a:spLocks/>
        </xdr:cNvSpPr>
      </xdr:nvSpPr>
      <xdr:spPr>
        <a:xfrm>
          <a:off x="49053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198" name="Line 297"/>
        <xdr:cNvSpPr>
          <a:spLocks/>
        </xdr:cNvSpPr>
      </xdr:nvSpPr>
      <xdr:spPr>
        <a:xfrm>
          <a:off x="51435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72</xdr:row>
      <xdr:rowOff>0</xdr:rowOff>
    </xdr:from>
    <xdr:to>
      <xdr:col>5</xdr:col>
      <xdr:colOff>1000125</xdr:colOff>
      <xdr:row>72</xdr:row>
      <xdr:rowOff>0</xdr:rowOff>
    </xdr:to>
    <xdr:sp>
      <xdr:nvSpPr>
        <xdr:cNvPr id="199" name="Line 298"/>
        <xdr:cNvSpPr>
          <a:spLocks/>
        </xdr:cNvSpPr>
      </xdr:nvSpPr>
      <xdr:spPr>
        <a:xfrm>
          <a:off x="61436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00" name="Line 299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01" name="Line 300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02" name="Line 301"/>
        <xdr:cNvSpPr>
          <a:spLocks/>
        </xdr:cNvSpPr>
      </xdr:nvSpPr>
      <xdr:spPr>
        <a:xfrm>
          <a:off x="3171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72</xdr:row>
      <xdr:rowOff>0</xdr:rowOff>
    </xdr:from>
    <xdr:to>
      <xdr:col>3</xdr:col>
      <xdr:colOff>781050</xdr:colOff>
      <xdr:row>72</xdr:row>
      <xdr:rowOff>0</xdr:rowOff>
    </xdr:to>
    <xdr:sp>
      <xdr:nvSpPr>
        <xdr:cNvPr id="203" name="Line 302"/>
        <xdr:cNvSpPr>
          <a:spLocks/>
        </xdr:cNvSpPr>
      </xdr:nvSpPr>
      <xdr:spPr>
        <a:xfrm>
          <a:off x="39528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04" name="Line 303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05" name="Line 304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72</xdr:row>
      <xdr:rowOff>0</xdr:rowOff>
    </xdr:from>
    <xdr:to>
      <xdr:col>4</xdr:col>
      <xdr:colOff>790575</xdr:colOff>
      <xdr:row>72</xdr:row>
      <xdr:rowOff>0</xdr:rowOff>
    </xdr:to>
    <xdr:sp>
      <xdr:nvSpPr>
        <xdr:cNvPr id="206" name="Line 305"/>
        <xdr:cNvSpPr>
          <a:spLocks/>
        </xdr:cNvSpPr>
      </xdr:nvSpPr>
      <xdr:spPr>
        <a:xfrm>
          <a:off x="49053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207" name="Line 306"/>
        <xdr:cNvSpPr>
          <a:spLocks/>
        </xdr:cNvSpPr>
      </xdr:nvSpPr>
      <xdr:spPr>
        <a:xfrm>
          <a:off x="51435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72</xdr:row>
      <xdr:rowOff>0</xdr:rowOff>
    </xdr:from>
    <xdr:to>
      <xdr:col>5</xdr:col>
      <xdr:colOff>1000125</xdr:colOff>
      <xdr:row>72</xdr:row>
      <xdr:rowOff>0</xdr:rowOff>
    </xdr:to>
    <xdr:sp>
      <xdr:nvSpPr>
        <xdr:cNvPr id="208" name="Line 307"/>
        <xdr:cNvSpPr>
          <a:spLocks/>
        </xdr:cNvSpPr>
      </xdr:nvSpPr>
      <xdr:spPr>
        <a:xfrm>
          <a:off x="61436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09" name="Line 308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10" name="Line 309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11" name="Line 310"/>
        <xdr:cNvSpPr>
          <a:spLocks/>
        </xdr:cNvSpPr>
      </xdr:nvSpPr>
      <xdr:spPr>
        <a:xfrm>
          <a:off x="3171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72</xdr:row>
      <xdr:rowOff>0</xdr:rowOff>
    </xdr:from>
    <xdr:to>
      <xdr:col>3</xdr:col>
      <xdr:colOff>781050</xdr:colOff>
      <xdr:row>72</xdr:row>
      <xdr:rowOff>0</xdr:rowOff>
    </xdr:to>
    <xdr:sp>
      <xdr:nvSpPr>
        <xdr:cNvPr id="212" name="Line 311"/>
        <xdr:cNvSpPr>
          <a:spLocks/>
        </xdr:cNvSpPr>
      </xdr:nvSpPr>
      <xdr:spPr>
        <a:xfrm>
          <a:off x="39528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13" name="Line 312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14" name="Line 313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72</xdr:row>
      <xdr:rowOff>0</xdr:rowOff>
    </xdr:from>
    <xdr:to>
      <xdr:col>4</xdr:col>
      <xdr:colOff>790575</xdr:colOff>
      <xdr:row>72</xdr:row>
      <xdr:rowOff>0</xdr:rowOff>
    </xdr:to>
    <xdr:sp>
      <xdr:nvSpPr>
        <xdr:cNvPr id="215" name="Line 314"/>
        <xdr:cNvSpPr>
          <a:spLocks/>
        </xdr:cNvSpPr>
      </xdr:nvSpPr>
      <xdr:spPr>
        <a:xfrm>
          <a:off x="490537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216" name="Line 315"/>
        <xdr:cNvSpPr>
          <a:spLocks/>
        </xdr:cNvSpPr>
      </xdr:nvSpPr>
      <xdr:spPr>
        <a:xfrm>
          <a:off x="51435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72</xdr:row>
      <xdr:rowOff>0</xdr:rowOff>
    </xdr:from>
    <xdr:to>
      <xdr:col>5</xdr:col>
      <xdr:colOff>1000125</xdr:colOff>
      <xdr:row>72</xdr:row>
      <xdr:rowOff>0</xdr:rowOff>
    </xdr:to>
    <xdr:sp>
      <xdr:nvSpPr>
        <xdr:cNvPr id="217" name="Line 316"/>
        <xdr:cNvSpPr>
          <a:spLocks/>
        </xdr:cNvSpPr>
      </xdr:nvSpPr>
      <xdr:spPr>
        <a:xfrm>
          <a:off x="61436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18" name="Line 317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219" name="Line 318"/>
        <xdr:cNvSpPr>
          <a:spLocks/>
        </xdr:cNvSpPr>
      </xdr:nvSpPr>
      <xdr:spPr>
        <a:xfrm>
          <a:off x="6219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>
      <xdr:nvSpPr>
        <xdr:cNvPr id="220" name="Line 319"/>
        <xdr:cNvSpPr>
          <a:spLocks/>
        </xdr:cNvSpPr>
      </xdr:nvSpPr>
      <xdr:spPr>
        <a:xfrm>
          <a:off x="3171825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21" name="Line 320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0</xdr:colOff>
      <xdr:row>72</xdr:row>
      <xdr:rowOff>0</xdr:rowOff>
    </xdr:to>
    <xdr:sp>
      <xdr:nvSpPr>
        <xdr:cNvPr id="222" name="Line 321"/>
        <xdr:cNvSpPr>
          <a:spLocks/>
        </xdr:cNvSpPr>
      </xdr:nvSpPr>
      <xdr:spPr>
        <a:xfrm>
          <a:off x="41148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sp>
      <xdr:nvSpPr>
        <xdr:cNvPr id="223" name="Line 322"/>
        <xdr:cNvSpPr>
          <a:spLocks/>
        </xdr:cNvSpPr>
      </xdr:nvSpPr>
      <xdr:spPr>
        <a:xfrm>
          <a:off x="5143500" y="2097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79</xdr:row>
      <xdr:rowOff>9525</xdr:rowOff>
    </xdr:from>
    <xdr:to>
      <xdr:col>3</xdr:col>
      <xdr:colOff>733425</xdr:colOff>
      <xdr:row>102</xdr:row>
      <xdr:rowOff>0</xdr:rowOff>
    </xdr:to>
    <xdr:sp>
      <xdr:nvSpPr>
        <xdr:cNvPr id="224" name="Line 323"/>
        <xdr:cNvSpPr>
          <a:spLocks/>
        </xdr:cNvSpPr>
      </xdr:nvSpPr>
      <xdr:spPr>
        <a:xfrm flipH="1">
          <a:off x="3905250" y="22707600"/>
          <a:ext cx="0" cy="743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876300</xdr:colOff>
      <xdr:row>79</xdr:row>
      <xdr:rowOff>0</xdr:rowOff>
    </xdr:from>
    <xdr:to>
      <xdr:col>5</xdr:col>
      <xdr:colOff>885825</xdr:colOff>
      <xdr:row>102</xdr:row>
      <xdr:rowOff>0</xdr:rowOff>
    </xdr:to>
    <xdr:sp>
      <xdr:nvSpPr>
        <xdr:cNvPr id="225" name="Line 324"/>
        <xdr:cNvSpPr>
          <a:spLocks/>
        </xdr:cNvSpPr>
      </xdr:nvSpPr>
      <xdr:spPr>
        <a:xfrm>
          <a:off x="6019800" y="22698075"/>
          <a:ext cx="9525" cy="744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79</xdr:row>
      <xdr:rowOff>0</xdr:rowOff>
    </xdr:from>
    <xdr:to>
      <xdr:col>4</xdr:col>
      <xdr:colOff>828675</xdr:colOff>
      <xdr:row>102</xdr:row>
      <xdr:rowOff>0</xdr:rowOff>
    </xdr:to>
    <xdr:sp>
      <xdr:nvSpPr>
        <xdr:cNvPr id="226" name="Line 325"/>
        <xdr:cNvSpPr>
          <a:spLocks/>
        </xdr:cNvSpPr>
      </xdr:nvSpPr>
      <xdr:spPr>
        <a:xfrm>
          <a:off x="4943475" y="22698075"/>
          <a:ext cx="0" cy="744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227" name="Line 326"/>
        <xdr:cNvSpPr>
          <a:spLocks/>
        </xdr:cNvSpPr>
      </xdr:nvSpPr>
      <xdr:spPr>
        <a:xfrm>
          <a:off x="3171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105</xdr:row>
      <xdr:rowOff>0</xdr:rowOff>
    </xdr:from>
    <xdr:to>
      <xdr:col>3</xdr:col>
      <xdr:colOff>781050</xdr:colOff>
      <xdr:row>105</xdr:row>
      <xdr:rowOff>0</xdr:rowOff>
    </xdr:to>
    <xdr:sp>
      <xdr:nvSpPr>
        <xdr:cNvPr id="228" name="Line 327"/>
        <xdr:cNvSpPr>
          <a:spLocks/>
        </xdr:cNvSpPr>
      </xdr:nvSpPr>
      <xdr:spPr>
        <a:xfrm>
          <a:off x="39528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29" name="Line 328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30" name="Line 329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105</xdr:row>
      <xdr:rowOff>0</xdr:rowOff>
    </xdr:from>
    <xdr:to>
      <xdr:col>4</xdr:col>
      <xdr:colOff>790575</xdr:colOff>
      <xdr:row>105</xdr:row>
      <xdr:rowOff>0</xdr:rowOff>
    </xdr:to>
    <xdr:sp>
      <xdr:nvSpPr>
        <xdr:cNvPr id="231" name="Line 330"/>
        <xdr:cNvSpPr>
          <a:spLocks/>
        </xdr:cNvSpPr>
      </xdr:nvSpPr>
      <xdr:spPr>
        <a:xfrm>
          <a:off x="49053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105</xdr:row>
      <xdr:rowOff>0</xdr:rowOff>
    </xdr:to>
    <xdr:sp>
      <xdr:nvSpPr>
        <xdr:cNvPr id="232" name="Line 331"/>
        <xdr:cNvSpPr>
          <a:spLocks/>
        </xdr:cNvSpPr>
      </xdr:nvSpPr>
      <xdr:spPr>
        <a:xfrm>
          <a:off x="51435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105</xdr:row>
      <xdr:rowOff>0</xdr:rowOff>
    </xdr:from>
    <xdr:to>
      <xdr:col>5</xdr:col>
      <xdr:colOff>1000125</xdr:colOff>
      <xdr:row>105</xdr:row>
      <xdr:rowOff>0</xdr:rowOff>
    </xdr:to>
    <xdr:sp>
      <xdr:nvSpPr>
        <xdr:cNvPr id="233" name="Line 332"/>
        <xdr:cNvSpPr>
          <a:spLocks/>
        </xdr:cNvSpPr>
      </xdr:nvSpPr>
      <xdr:spPr>
        <a:xfrm>
          <a:off x="61436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34" name="Line 333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35" name="Line 334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236" name="Line 335"/>
        <xdr:cNvSpPr>
          <a:spLocks/>
        </xdr:cNvSpPr>
      </xdr:nvSpPr>
      <xdr:spPr>
        <a:xfrm>
          <a:off x="3171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105</xdr:row>
      <xdr:rowOff>0</xdr:rowOff>
    </xdr:from>
    <xdr:to>
      <xdr:col>3</xdr:col>
      <xdr:colOff>781050</xdr:colOff>
      <xdr:row>105</xdr:row>
      <xdr:rowOff>0</xdr:rowOff>
    </xdr:to>
    <xdr:sp>
      <xdr:nvSpPr>
        <xdr:cNvPr id="237" name="Line 336"/>
        <xdr:cNvSpPr>
          <a:spLocks/>
        </xdr:cNvSpPr>
      </xdr:nvSpPr>
      <xdr:spPr>
        <a:xfrm>
          <a:off x="39528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38" name="Line 337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39" name="Line 338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105</xdr:row>
      <xdr:rowOff>0</xdr:rowOff>
    </xdr:from>
    <xdr:to>
      <xdr:col>4</xdr:col>
      <xdr:colOff>790575</xdr:colOff>
      <xdr:row>105</xdr:row>
      <xdr:rowOff>0</xdr:rowOff>
    </xdr:to>
    <xdr:sp>
      <xdr:nvSpPr>
        <xdr:cNvPr id="240" name="Line 339"/>
        <xdr:cNvSpPr>
          <a:spLocks/>
        </xdr:cNvSpPr>
      </xdr:nvSpPr>
      <xdr:spPr>
        <a:xfrm>
          <a:off x="49053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105</xdr:row>
      <xdr:rowOff>0</xdr:rowOff>
    </xdr:to>
    <xdr:sp>
      <xdr:nvSpPr>
        <xdr:cNvPr id="241" name="Line 340"/>
        <xdr:cNvSpPr>
          <a:spLocks/>
        </xdr:cNvSpPr>
      </xdr:nvSpPr>
      <xdr:spPr>
        <a:xfrm>
          <a:off x="51435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105</xdr:row>
      <xdr:rowOff>0</xdr:rowOff>
    </xdr:from>
    <xdr:to>
      <xdr:col>5</xdr:col>
      <xdr:colOff>1000125</xdr:colOff>
      <xdr:row>105</xdr:row>
      <xdr:rowOff>0</xdr:rowOff>
    </xdr:to>
    <xdr:sp>
      <xdr:nvSpPr>
        <xdr:cNvPr id="242" name="Line 341"/>
        <xdr:cNvSpPr>
          <a:spLocks/>
        </xdr:cNvSpPr>
      </xdr:nvSpPr>
      <xdr:spPr>
        <a:xfrm>
          <a:off x="61436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43" name="Line 342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44" name="Line 343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245" name="Line 344"/>
        <xdr:cNvSpPr>
          <a:spLocks/>
        </xdr:cNvSpPr>
      </xdr:nvSpPr>
      <xdr:spPr>
        <a:xfrm>
          <a:off x="3171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105</xdr:row>
      <xdr:rowOff>0</xdr:rowOff>
    </xdr:from>
    <xdr:to>
      <xdr:col>3</xdr:col>
      <xdr:colOff>781050</xdr:colOff>
      <xdr:row>105</xdr:row>
      <xdr:rowOff>0</xdr:rowOff>
    </xdr:to>
    <xdr:sp>
      <xdr:nvSpPr>
        <xdr:cNvPr id="246" name="Line 345"/>
        <xdr:cNvSpPr>
          <a:spLocks/>
        </xdr:cNvSpPr>
      </xdr:nvSpPr>
      <xdr:spPr>
        <a:xfrm>
          <a:off x="39528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47" name="Line 346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48" name="Line 347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105</xdr:row>
      <xdr:rowOff>0</xdr:rowOff>
    </xdr:from>
    <xdr:to>
      <xdr:col>4</xdr:col>
      <xdr:colOff>790575</xdr:colOff>
      <xdr:row>105</xdr:row>
      <xdr:rowOff>0</xdr:rowOff>
    </xdr:to>
    <xdr:sp>
      <xdr:nvSpPr>
        <xdr:cNvPr id="249" name="Line 348"/>
        <xdr:cNvSpPr>
          <a:spLocks/>
        </xdr:cNvSpPr>
      </xdr:nvSpPr>
      <xdr:spPr>
        <a:xfrm>
          <a:off x="49053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105</xdr:row>
      <xdr:rowOff>0</xdr:rowOff>
    </xdr:to>
    <xdr:sp>
      <xdr:nvSpPr>
        <xdr:cNvPr id="250" name="Line 349"/>
        <xdr:cNvSpPr>
          <a:spLocks/>
        </xdr:cNvSpPr>
      </xdr:nvSpPr>
      <xdr:spPr>
        <a:xfrm>
          <a:off x="51435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105</xdr:row>
      <xdr:rowOff>0</xdr:rowOff>
    </xdr:from>
    <xdr:to>
      <xdr:col>5</xdr:col>
      <xdr:colOff>1000125</xdr:colOff>
      <xdr:row>105</xdr:row>
      <xdr:rowOff>0</xdr:rowOff>
    </xdr:to>
    <xdr:sp>
      <xdr:nvSpPr>
        <xdr:cNvPr id="251" name="Line 350"/>
        <xdr:cNvSpPr>
          <a:spLocks/>
        </xdr:cNvSpPr>
      </xdr:nvSpPr>
      <xdr:spPr>
        <a:xfrm>
          <a:off x="61436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52" name="Line 351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53" name="Line 352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254" name="Line 353"/>
        <xdr:cNvSpPr>
          <a:spLocks/>
        </xdr:cNvSpPr>
      </xdr:nvSpPr>
      <xdr:spPr>
        <a:xfrm>
          <a:off x="3171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105</xdr:row>
      <xdr:rowOff>0</xdr:rowOff>
    </xdr:from>
    <xdr:to>
      <xdr:col>3</xdr:col>
      <xdr:colOff>781050</xdr:colOff>
      <xdr:row>105</xdr:row>
      <xdr:rowOff>0</xdr:rowOff>
    </xdr:to>
    <xdr:sp>
      <xdr:nvSpPr>
        <xdr:cNvPr id="255" name="Line 354"/>
        <xdr:cNvSpPr>
          <a:spLocks/>
        </xdr:cNvSpPr>
      </xdr:nvSpPr>
      <xdr:spPr>
        <a:xfrm>
          <a:off x="39528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56" name="Line 355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57" name="Line 356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105</xdr:row>
      <xdr:rowOff>0</xdr:rowOff>
    </xdr:from>
    <xdr:to>
      <xdr:col>4</xdr:col>
      <xdr:colOff>790575</xdr:colOff>
      <xdr:row>105</xdr:row>
      <xdr:rowOff>0</xdr:rowOff>
    </xdr:to>
    <xdr:sp>
      <xdr:nvSpPr>
        <xdr:cNvPr id="258" name="Line 357"/>
        <xdr:cNvSpPr>
          <a:spLocks/>
        </xdr:cNvSpPr>
      </xdr:nvSpPr>
      <xdr:spPr>
        <a:xfrm>
          <a:off x="49053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105</xdr:row>
      <xdr:rowOff>0</xdr:rowOff>
    </xdr:to>
    <xdr:sp>
      <xdr:nvSpPr>
        <xdr:cNvPr id="259" name="Line 358"/>
        <xdr:cNvSpPr>
          <a:spLocks/>
        </xdr:cNvSpPr>
      </xdr:nvSpPr>
      <xdr:spPr>
        <a:xfrm>
          <a:off x="51435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105</xdr:row>
      <xdr:rowOff>0</xdr:rowOff>
    </xdr:from>
    <xdr:to>
      <xdr:col>5</xdr:col>
      <xdr:colOff>1000125</xdr:colOff>
      <xdr:row>105</xdr:row>
      <xdr:rowOff>0</xdr:rowOff>
    </xdr:to>
    <xdr:sp>
      <xdr:nvSpPr>
        <xdr:cNvPr id="260" name="Line 359"/>
        <xdr:cNvSpPr>
          <a:spLocks/>
        </xdr:cNvSpPr>
      </xdr:nvSpPr>
      <xdr:spPr>
        <a:xfrm>
          <a:off x="61436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61" name="Line 360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62" name="Line 361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263" name="Line 362"/>
        <xdr:cNvSpPr>
          <a:spLocks/>
        </xdr:cNvSpPr>
      </xdr:nvSpPr>
      <xdr:spPr>
        <a:xfrm>
          <a:off x="3171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105</xdr:row>
      <xdr:rowOff>0</xdr:rowOff>
    </xdr:from>
    <xdr:to>
      <xdr:col>3</xdr:col>
      <xdr:colOff>781050</xdr:colOff>
      <xdr:row>105</xdr:row>
      <xdr:rowOff>0</xdr:rowOff>
    </xdr:to>
    <xdr:sp>
      <xdr:nvSpPr>
        <xdr:cNvPr id="264" name="Line 363"/>
        <xdr:cNvSpPr>
          <a:spLocks/>
        </xdr:cNvSpPr>
      </xdr:nvSpPr>
      <xdr:spPr>
        <a:xfrm>
          <a:off x="39528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65" name="Line 364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66" name="Line 365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105</xdr:row>
      <xdr:rowOff>0</xdr:rowOff>
    </xdr:from>
    <xdr:to>
      <xdr:col>4</xdr:col>
      <xdr:colOff>790575</xdr:colOff>
      <xdr:row>105</xdr:row>
      <xdr:rowOff>0</xdr:rowOff>
    </xdr:to>
    <xdr:sp>
      <xdr:nvSpPr>
        <xdr:cNvPr id="267" name="Line 366"/>
        <xdr:cNvSpPr>
          <a:spLocks/>
        </xdr:cNvSpPr>
      </xdr:nvSpPr>
      <xdr:spPr>
        <a:xfrm>
          <a:off x="490537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105</xdr:row>
      <xdr:rowOff>0</xdr:rowOff>
    </xdr:to>
    <xdr:sp>
      <xdr:nvSpPr>
        <xdr:cNvPr id="268" name="Line 367"/>
        <xdr:cNvSpPr>
          <a:spLocks/>
        </xdr:cNvSpPr>
      </xdr:nvSpPr>
      <xdr:spPr>
        <a:xfrm>
          <a:off x="51435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105</xdr:row>
      <xdr:rowOff>0</xdr:rowOff>
    </xdr:from>
    <xdr:to>
      <xdr:col>5</xdr:col>
      <xdr:colOff>1000125</xdr:colOff>
      <xdr:row>105</xdr:row>
      <xdr:rowOff>0</xdr:rowOff>
    </xdr:to>
    <xdr:sp>
      <xdr:nvSpPr>
        <xdr:cNvPr id="269" name="Line 368"/>
        <xdr:cNvSpPr>
          <a:spLocks/>
        </xdr:cNvSpPr>
      </xdr:nvSpPr>
      <xdr:spPr>
        <a:xfrm>
          <a:off x="61436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70" name="Line 369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6</xdr:col>
      <xdr:colOff>0</xdr:colOff>
      <xdr:row>105</xdr:row>
      <xdr:rowOff>0</xdr:rowOff>
    </xdr:to>
    <xdr:sp>
      <xdr:nvSpPr>
        <xdr:cNvPr id="271" name="Line 370"/>
        <xdr:cNvSpPr>
          <a:spLocks/>
        </xdr:cNvSpPr>
      </xdr:nvSpPr>
      <xdr:spPr>
        <a:xfrm>
          <a:off x="6219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0</xdr:rowOff>
    </xdr:to>
    <xdr:sp>
      <xdr:nvSpPr>
        <xdr:cNvPr id="272" name="Line 371"/>
        <xdr:cNvSpPr>
          <a:spLocks/>
        </xdr:cNvSpPr>
      </xdr:nvSpPr>
      <xdr:spPr>
        <a:xfrm>
          <a:off x="3171825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73" name="Line 372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0</xdr:rowOff>
    </xdr:from>
    <xdr:to>
      <xdr:col>4</xdr:col>
      <xdr:colOff>0</xdr:colOff>
      <xdr:row>105</xdr:row>
      <xdr:rowOff>0</xdr:rowOff>
    </xdr:to>
    <xdr:sp>
      <xdr:nvSpPr>
        <xdr:cNvPr id="274" name="Line 373"/>
        <xdr:cNvSpPr>
          <a:spLocks/>
        </xdr:cNvSpPr>
      </xdr:nvSpPr>
      <xdr:spPr>
        <a:xfrm>
          <a:off x="41148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0</xdr:colOff>
      <xdr:row>105</xdr:row>
      <xdr:rowOff>0</xdr:rowOff>
    </xdr:to>
    <xdr:sp>
      <xdr:nvSpPr>
        <xdr:cNvPr id="275" name="Line 374"/>
        <xdr:cNvSpPr>
          <a:spLocks/>
        </xdr:cNvSpPr>
      </xdr:nvSpPr>
      <xdr:spPr>
        <a:xfrm>
          <a:off x="5143500" y="3117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112</xdr:row>
      <xdr:rowOff>9525</xdr:rowOff>
    </xdr:from>
    <xdr:to>
      <xdr:col>3</xdr:col>
      <xdr:colOff>733425</xdr:colOff>
      <xdr:row>119</xdr:row>
      <xdr:rowOff>19050</xdr:rowOff>
    </xdr:to>
    <xdr:sp>
      <xdr:nvSpPr>
        <xdr:cNvPr id="276" name="Line 375"/>
        <xdr:cNvSpPr>
          <a:spLocks/>
        </xdr:cNvSpPr>
      </xdr:nvSpPr>
      <xdr:spPr>
        <a:xfrm>
          <a:off x="3905250" y="33289875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876300</xdr:colOff>
      <xdr:row>112</xdr:row>
      <xdr:rowOff>0</xdr:rowOff>
    </xdr:from>
    <xdr:to>
      <xdr:col>5</xdr:col>
      <xdr:colOff>876300</xdr:colOff>
      <xdr:row>119</xdr:row>
      <xdr:rowOff>0</xdr:rowOff>
    </xdr:to>
    <xdr:sp>
      <xdr:nvSpPr>
        <xdr:cNvPr id="277" name="Line 376"/>
        <xdr:cNvSpPr>
          <a:spLocks/>
        </xdr:cNvSpPr>
      </xdr:nvSpPr>
      <xdr:spPr>
        <a:xfrm>
          <a:off x="6019800" y="332803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111</xdr:row>
      <xdr:rowOff>333375</xdr:rowOff>
    </xdr:from>
    <xdr:to>
      <xdr:col>4</xdr:col>
      <xdr:colOff>828675</xdr:colOff>
      <xdr:row>118</xdr:row>
      <xdr:rowOff>333375</xdr:rowOff>
    </xdr:to>
    <xdr:sp>
      <xdr:nvSpPr>
        <xdr:cNvPr id="278" name="Line 377"/>
        <xdr:cNvSpPr>
          <a:spLocks/>
        </xdr:cNvSpPr>
      </xdr:nvSpPr>
      <xdr:spPr>
        <a:xfrm>
          <a:off x="4943475" y="332708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279" name="Line 378"/>
        <xdr:cNvSpPr>
          <a:spLocks/>
        </xdr:cNvSpPr>
      </xdr:nvSpPr>
      <xdr:spPr>
        <a:xfrm>
          <a:off x="3171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136</xdr:row>
      <xdr:rowOff>0</xdr:rowOff>
    </xdr:from>
    <xdr:to>
      <xdr:col>3</xdr:col>
      <xdr:colOff>781050</xdr:colOff>
      <xdr:row>136</xdr:row>
      <xdr:rowOff>0</xdr:rowOff>
    </xdr:to>
    <xdr:sp>
      <xdr:nvSpPr>
        <xdr:cNvPr id="280" name="Line 379"/>
        <xdr:cNvSpPr>
          <a:spLocks/>
        </xdr:cNvSpPr>
      </xdr:nvSpPr>
      <xdr:spPr>
        <a:xfrm>
          <a:off x="39528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1" name="Line 380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82" name="Line 381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136</xdr:row>
      <xdr:rowOff>0</xdr:rowOff>
    </xdr:from>
    <xdr:to>
      <xdr:col>4</xdr:col>
      <xdr:colOff>790575</xdr:colOff>
      <xdr:row>136</xdr:row>
      <xdr:rowOff>0</xdr:rowOff>
    </xdr:to>
    <xdr:sp>
      <xdr:nvSpPr>
        <xdr:cNvPr id="283" name="Line 382"/>
        <xdr:cNvSpPr>
          <a:spLocks/>
        </xdr:cNvSpPr>
      </xdr:nvSpPr>
      <xdr:spPr>
        <a:xfrm>
          <a:off x="49053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284" name="Line 383"/>
        <xdr:cNvSpPr>
          <a:spLocks/>
        </xdr:cNvSpPr>
      </xdr:nvSpPr>
      <xdr:spPr>
        <a:xfrm>
          <a:off x="51435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136</xdr:row>
      <xdr:rowOff>0</xdr:rowOff>
    </xdr:from>
    <xdr:to>
      <xdr:col>5</xdr:col>
      <xdr:colOff>1000125</xdr:colOff>
      <xdr:row>136</xdr:row>
      <xdr:rowOff>0</xdr:rowOff>
    </xdr:to>
    <xdr:sp>
      <xdr:nvSpPr>
        <xdr:cNvPr id="285" name="Line 384"/>
        <xdr:cNvSpPr>
          <a:spLocks/>
        </xdr:cNvSpPr>
      </xdr:nvSpPr>
      <xdr:spPr>
        <a:xfrm>
          <a:off x="61436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286" name="Line 385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287" name="Line 386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288" name="Line 387"/>
        <xdr:cNvSpPr>
          <a:spLocks/>
        </xdr:cNvSpPr>
      </xdr:nvSpPr>
      <xdr:spPr>
        <a:xfrm>
          <a:off x="3171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136</xdr:row>
      <xdr:rowOff>0</xdr:rowOff>
    </xdr:from>
    <xdr:to>
      <xdr:col>3</xdr:col>
      <xdr:colOff>781050</xdr:colOff>
      <xdr:row>136</xdr:row>
      <xdr:rowOff>0</xdr:rowOff>
    </xdr:to>
    <xdr:sp>
      <xdr:nvSpPr>
        <xdr:cNvPr id="289" name="Line 388"/>
        <xdr:cNvSpPr>
          <a:spLocks/>
        </xdr:cNvSpPr>
      </xdr:nvSpPr>
      <xdr:spPr>
        <a:xfrm>
          <a:off x="39528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90" name="Line 389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91" name="Line 390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136</xdr:row>
      <xdr:rowOff>0</xdr:rowOff>
    </xdr:from>
    <xdr:to>
      <xdr:col>4</xdr:col>
      <xdr:colOff>790575</xdr:colOff>
      <xdr:row>136</xdr:row>
      <xdr:rowOff>0</xdr:rowOff>
    </xdr:to>
    <xdr:sp>
      <xdr:nvSpPr>
        <xdr:cNvPr id="292" name="Line 391"/>
        <xdr:cNvSpPr>
          <a:spLocks/>
        </xdr:cNvSpPr>
      </xdr:nvSpPr>
      <xdr:spPr>
        <a:xfrm>
          <a:off x="49053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293" name="Line 392"/>
        <xdr:cNvSpPr>
          <a:spLocks/>
        </xdr:cNvSpPr>
      </xdr:nvSpPr>
      <xdr:spPr>
        <a:xfrm>
          <a:off x="51435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136</xdr:row>
      <xdr:rowOff>0</xdr:rowOff>
    </xdr:from>
    <xdr:to>
      <xdr:col>5</xdr:col>
      <xdr:colOff>1000125</xdr:colOff>
      <xdr:row>136</xdr:row>
      <xdr:rowOff>0</xdr:rowOff>
    </xdr:to>
    <xdr:sp>
      <xdr:nvSpPr>
        <xdr:cNvPr id="294" name="Line 393"/>
        <xdr:cNvSpPr>
          <a:spLocks/>
        </xdr:cNvSpPr>
      </xdr:nvSpPr>
      <xdr:spPr>
        <a:xfrm>
          <a:off x="61436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295" name="Line 394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296" name="Line 395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297" name="Line 396"/>
        <xdr:cNvSpPr>
          <a:spLocks/>
        </xdr:cNvSpPr>
      </xdr:nvSpPr>
      <xdr:spPr>
        <a:xfrm>
          <a:off x="3171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136</xdr:row>
      <xdr:rowOff>0</xdr:rowOff>
    </xdr:from>
    <xdr:to>
      <xdr:col>3</xdr:col>
      <xdr:colOff>781050</xdr:colOff>
      <xdr:row>136</xdr:row>
      <xdr:rowOff>0</xdr:rowOff>
    </xdr:to>
    <xdr:sp>
      <xdr:nvSpPr>
        <xdr:cNvPr id="298" name="Line 397"/>
        <xdr:cNvSpPr>
          <a:spLocks/>
        </xdr:cNvSpPr>
      </xdr:nvSpPr>
      <xdr:spPr>
        <a:xfrm>
          <a:off x="39528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299" name="Line 398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00" name="Line 399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136</xdr:row>
      <xdr:rowOff>0</xdr:rowOff>
    </xdr:from>
    <xdr:to>
      <xdr:col>4</xdr:col>
      <xdr:colOff>790575</xdr:colOff>
      <xdr:row>136</xdr:row>
      <xdr:rowOff>0</xdr:rowOff>
    </xdr:to>
    <xdr:sp>
      <xdr:nvSpPr>
        <xdr:cNvPr id="301" name="Line 400"/>
        <xdr:cNvSpPr>
          <a:spLocks/>
        </xdr:cNvSpPr>
      </xdr:nvSpPr>
      <xdr:spPr>
        <a:xfrm>
          <a:off x="49053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302" name="Line 401"/>
        <xdr:cNvSpPr>
          <a:spLocks/>
        </xdr:cNvSpPr>
      </xdr:nvSpPr>
      <xdr:spPr>
        <a:xfrm>
          <a:off x="51435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136</xdr:row>
      <xdr:rowOff>0</xdr:rowOff>
    </xdr:from>
    <xdr:to>
      <xdr:col>5</xdr:col>
      <xdr:colOff>1000125</xdr:colOff>
      <xdr:row>136</xdr:row>
      <xdr:rowOff>0</xdr:rowOff>
    </xdr:to>
    <xdr:sp>
      <xdr:nvSpPr>
        <xdr:cNvPr id="303" name="Line 402"/>
        <xdr:cNvSpPr>
          <a:spLocks/>
        </xdr:cNvSpPr>
      </xdr:nvSpPr>
      <xdr:spPr>
        <a:xfrm>
          <a:off x="61436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304" name="Line 403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305" name="Line 404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306" name="Line 405"/>
        <xdr:cNvSpPr>
          <a:spLocks/>
        </xdr:cNvSpPr>
      </xdr:nvSpPr>
      <xdr:spPr>
        <a:xfrm>
          <a:off x="3171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136</xdr:row>
      <xdr:rowOff>0</xdr:rowOff>
    </xdr:from>
    <xdr:to>
      <xdr:col>3</xdr:col>
      <xdr:colOff>781050</xdr:colOff>
      <xdr:row>136</xdr:row>
      <xdr:rowOff>0</xdr:rowOff>
    </xdr:to>
    <xdr:sp>
      <xdr:nvSpPr>
        <xdr:cNvPr id="307" name="Line 406"/>
        <xdr:cNvSpPr>
          <a:spLocks/>
        </xdr:cNvSpPr>
      </xdr:nvSpPr>
      <xdr:spPr>
        <a:xfrm>
          <a:off x="39528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08" name="Line 407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09" name="Line 408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136</xdr:row>
      <xdr:rowOff>0</xdr:rowOff>
    </xdr:from>
    <xdr:to>
      <xdr:col>4</xdr:col>
      <xdr:colOff>790575</xdr:colOff>
      <xdr:row>136</xdr:row>
      <xdr:rowOff>0</xdr:rowOff>
    </xdr:to>
    <xdr:sp>
      <xdr:nvSpPr>
        <xdr:cNvPr id="310" name="Line 409"/>
        <xdr:cNvSpPr>
          <a:spLocks/>
        </xdr:cNvSpPr>
      </xdr:nvSpPr>
      <xdr:spPr>
        <a:xfrm>
          <a:off x="49053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311" name="Line 410"/>
        <xdr:cNvSpPr>
          <a:spLocks/>
        </xdr:cNvSpPr>
      </xdr:nvSpPr>
      <xdr:spPr>
        <a:xfrm>
          <a:off x="51435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136</xdr:row>
      <xdr:rowOff>0</xdr:rowOff>
    </xdr:from>
    <xdr:to>
      <xdr:col>5</xdr:col>
      <xdr:colOff>1000125</xdr:colOff>
      <xdr:row>136</xdr:row>
      <xdr:rowOff>0</xdr:rowOff>
    </xdr:to>
    <xdr:sp>
      <xdr:nvSpPr>
        <xdr:cNvPr id="312" name="Line 411"/>
        <xdr:cNvSpPr>
          <a:spLocks/>
        </xdr:cNvSpPr>
      </xdr:nvSpPr>
      <xdr:spPr>
        <a:xfrm>
          <a:off x="61436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313" name="Line 412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314" name="Line 413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315" name="Line 414"/>
        <xdr:cNvSpPr>
          <a:spLocks/>
        </xdr:cNvSpPr>
      </xdr:nvSpPr>
      <xdr:spPr>
        <a:xfrm>
          <a:off x="3171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136</xdr:row>
      <xdr:rowOff>0</xdr:rowOff>
    </xdr:from>
    <xdr:to>
      <xdr:col>3</xdr:col>
      <xdr:colOff>781050</xdr:colOff>
      <xdr:row>136</xdr:row>
      <xdr:rowOff>0</xdr:rowOff>
    </xdr:to>
    <xdr:sp>
      <xdr:nvSpPr>
        <xdr:cNvPr id="316" name="Line 415"/>
        <xdr:cNvSpPr>
          <a:spLocks/>
        </xdr:cNvSpPr>
      </xdr:nvSpPr>
      <xdr:spPr>
        <a:xfrm>
          <a:off x="39528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17" name="Line 416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18" name="Line 417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136</xdr:row>
      <xdr:rowOff>0</xdr:rowOff>
    </xdr:from>
    <xdr:to>
      <xdr:col>4</xdr:col>
      <xdr:colOff>790575</xdr:colOff>
      <xdr:row>136</xdr:row>
      <xdr:rowOff>0</xdr:rowOff>
    </xdr:to>
    <xdr:sp>
      <xdr:nvSpPr>
        <xdr:cNvPr id="319" name="Line 418"/>
        <xdr:cNvSpPr>
          <a:spLocks/>
        </xdr:cNvSpPr>
      </xdr:nvSpPr>
      <xdr:spPr>
        <a:xfrm>
          <a:off x="490537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320" name="Line 419"/>
        <xdr:cNvSpPr>
          <a:spLocks/>
        </xdr:cNvSpPr>
      </xdr:nvSpPr>
      <xdr:spPr>
        <a:xfrm>
          <a:off x="51435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136</xdr:row>
      <xdr:rowOff>0</xdr:rowOff>
    </xdr:from>
    <xdr:to>
      <xdr:col>5</xdr:col>
      <xdr:colOff>1000125</xdr:colOff>
      <xdr:row>136</xdr:row>
      <xdr:rowOff>0</xdr:rowOff>
    </xdr:to>
    <xdr:sp>
      <xdr:nvSpPr>
        <xdr:cNvPr id="321" name="Line 420"/>
        <xdr:cNvSpPr>
          <a:spLocks/>
        </xdr:cNvSpPr>
      </xdr:nvSpPr>
      <xdr:spPr>
        <a:xfrm>
          <a:off x="61436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322" name="Line 421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136</xdr:row>
      <xdr:rowOff>0</xdr:rowOff>
    </xdr:from>
    <xdr:to>
      <xdr:col>6</xdr:col>
      <xdr:colOff>0</xdr:colOff>
      <xdr:row>136</xdr:row>
      <xdr:rowOff>0</xdr:rowOff>
    </xdr:to>
    <xdr:sp>
      <xdr:nvSpPr>
        <xdr:cNvPr id="323" name="Line 422"/>
        <xdr:cNvSpPr>
          <a:spLocks/>
        </xdr:cNvSpPr>
      </xdr:nvSpPr>
      <xdr:spPr>
        <a:xfrm>
          <a:off x="6219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136</xdr:row>
      <xdr:rowOff>0</xdr:rowOff>
    </xdr:to>
    <xdr:sp>
      <xdr:nvSpPr>
        <xdr:cNvPr id="324" name="Line 423"/>
        <xdr:cNvSpPr>
          <a:spLocks/>
        </xdr:cNvSpPr>
      </xdr:nvSpPr>
      <xdr:spPr>
        <a:xfrm>
          <a:off x="3171825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25" name="Line 424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326" name="Line 425"/>
        <xdr:cNvSpPr>
          <a:spLocks/>
        </xdr:cNvSpPr>
      </xdr:nvSpPr>
      <xdr:spPr>
        <a:xfrm>
          <a:off x="41148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327" name="Line 426"/>
        <xdr:cNvSpPr>
          <a:spLocks/>
        </xdr:cNvSpPr>
      </xdr:nvSpPr>
      <xdr:spPr>
        <a:xfrm>
          <a:off x="5143500" y="415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723900</xdr:colOff>
      <xdr:row>143</xdr:row>
      <xdr:rowOff>9525</xdr:rowOff>
    </xdr:from>
    <xdr:to>
      <xdr:col>3</xdr:col>
      <xdr:colOff>733425</xdr:colOff>
      <xdr:row>157</xdr:row>
      <xdr:rowOff>333375</xdr:rowOff>
    </xdr:to>
    <xdr:sp>
      <xdr:nvSpPr>
        <xdr:cNvPr id="328" name="Line 427"/>
        <xdr:cNvSpPr>
          <a:spLocks/>
        </xdr:cNvSpPr>
      </xdr:nvSpPr>
      <xdr:spPr>
        <a:xfrm flipH="1">
          <a:off x="3895725" y="43253025"/>
          <a:ext cx="9525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876300</xdr:colOff>
      <xdr:row>143</xdr:row>
      <xdr:rowOff>0</xdr:rowOff>
    </xdr:from>
    <xdr:to>
      <xdr:col>5</xdr:col>
      <xdr:colOff>885825</xdr:colOff>
      <xdr:row>157</xdr:row>
      <xdr:rowOff>333375</xdr:rowOff>
    </xdr:to>
    <xdr:sp>
      <xdr:nvSpPr>
        <xdr:cNvPr id="329" name="Line 428"/>
        <xdr:cNvSpPr>
          <a:spLocks/>
        </xdr:cNvSpPr>
      </xdr:nvSpPr>
      <xdr:spPr>
        <a:xfrm>
          <a:off x="6019800" y="43243500"/>
          <a:ext cx="952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143</xdr:row>
      <xdr:rowOff>0</xdr:rowOff>
    </xdr:from>
    <xdr:to>
      <xdr:col>4</xdr:col>
      <xdr:colOff>828675</xdr:colOff>
      <xdr:row>157</xdr:row>
      <xdr:rowOff>333375</xdr:rowOff>
    </xdr:to>
    <xdr:sp>
      <xdr:nvSpPr>
        <xdr:cNvPr id="330" name="Line 429"/>
        <xdr:cNvSpPr>
          <a:spLocks/>
        </xdr:cNvSpPr>
      </xdr:nvSpPr>
      <xdr:spPr>
        <a:xfrm>
          <a:off x="4943475" y="43243500"/>
          <a:ext cx="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331" name="Line 430"/>
        <xdr:cNvSpPr>
          <a:spLocks/>
        </xdr:cNvSpPr>
      </xdr:nvSpPr>
      <xdr:spPr>
        <a:xfrm>
          <a:off x="3171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168</xdr:row>
      <xdr:rowOff>0</xdr:rowOff>
    </xdr:from>
    <xdr:to>
      <xdr:col>3</xdr:col>
      <xdr:colOff>781050</xdr:colOff>
      <xdr:row>168</xdr:row>
      <xdr:rowOff>0</xdr:rowOff>
    </xdr:to>
    <xdr:sp>
      <xdr:nvSpPr>
        <xdr:cNvPr id="332" name="Line 431"/>
        <xdr:cNvSpPr>
          <a:spLocks/>
        </xdr:cNvSpPr>
      </xdr:nvSpPr>
      <xdr:spPr>
        <a:xfrm>
          <a:off x="39528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33" name="Line 432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34" name="Line 433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168</xdr:row>
      <xdr:rowOff>0</xdr:rowOff>
    </xdr:from>
    <xdr:to>
      <xdr:col>4</xdr:col>
      <xdr:colOff>790575</xdr:colOff>
      <xdr:row>168</xdr:row>
      <xdr:rowOff>0</xdr:rowOff>
    </xdr:to>
    <xdr:sp>
      <xdr:nvSpPr>
        <xdr:cNvPr id="335" name="Line 434"/>
        <xdr:cNvSpPr>
          <a:spLocks/>
        </xdr:cNvSpPr>
      </xdr:nvSpPr>
      <xdr:spPr>
        <a:xfrm>
          <a:off x="49053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" name="Line 435"/>
        <xdr:cNvSpPr>
          <a:spLocks/>
        </xdr:cNvSpPr>
      </xdr:nvSpPr>
      <xdr:spPr>
        <a:xfrm>
          <a:off x="51435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168</xdr:row>
      <xdr:rowOff>0</xdr:rowOff>
    </xdr:from>
    <xdr:to>
      <xdr:col>5</xdr:col>
      <xdr:colOff>1000125</xdr:colOff>
      <xdr:row>168</xdr:row>
      <xdr:rowOff>0</xdr:rowOff>
    </xdr:to>
    <xdr:sp>
      <xdr:nvSpPr>
        <xdr:cNvPr id="337" name="Line 436"/>
        <xdr:cNvSpPr>
          <a:spLocks/>
        </xdr:cNvSpPr>
      </xdr:nvSpPr>
      <xdr:spPr>
        <a:xfrm>
          <a:off x="61436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38" name="Line 437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39" name="Line 438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340" name="Line 439"/>
        <xdr:cNvSpPr>
          <a:spLocks/>
        </xdr:cNvSpPr>
      </xdr:nvSpPr>
      <xdr:spPr>
        <a:xfrm>
          <a:off x="3171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168</xdr:row>
      <xdr:rowOff>0</xdr:rowOff>
    </xdr:from>
    <xdr:to>
      <xdr:col>3</xdr:col>
      <xdr:colOff>781050</xdr:colOff>
      <xdr:row>168</xdr:row>
      <xdr:rowOff>0</xdr:rowOff>
    </xdr:to>
    <xdr:sp>
      <xdr:nvSpPr>
        <xdr:cNvPr id="341" name="Line 440"/>
        <xdr:cNvSpPr>
          <a:spLocks/>
        </xdr:cNvSpPr>
      </xdr:nvSpPr>
      <xdr:spPr>
        <a:xfrm>
          <a:off x="39528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42" name="Line 441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43" name="Line 442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168</xdr:row>
      <xdr:rowOff>0</xdr:rowOff>
    </xdr:from>
    <xdr:to>
      <xdr:col>4</xdr:col>
      <xdr:colOff>790575</xdr:colOff>
      <xdr:row>168</xdr:row>
      <xdr:rowOff>0</xdr:rowOff>
    </xdr:to>
    <xdr:sp>
      <xdr:nvSpPr>
        <xdr:cNvPr id="344" name="Line 443"/>
        <xdr:cNvSpPr>
          <a:spLocks/>
        </xdr:cNvSpPr>
      </xdr:nvSpPr>
      <xdr:spPr>
        <a:xfrm>
          <a:off x="49053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45" name="Line 444"/>
        <xdr:cNvSpPr>
          <a:spLocks/>
        </xdr:cNvSpPr>
      </xdr:nvSpPr>
      <xdr:spPr>
        <a:xfrm>
          <a:off x="51435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168</xdr:row>
      <xdr:rowOff>0</xdr:rowOff>
    </xdr:from>
    <xdr:to>
      <xdr:col>5</xdr:col>
      <xdr:colOff>1000125</xdr:colOff>
      <xdr:row>168</xdr:row>
      <xdr:rowOff>0</xdr:rowOff>
    </xdr:to>
    <xdr:sp>
      <xdr:nvSpPr>
        <xdr:cNvPr id="346" name="Line 445"/>
        <xdr:cNvSpPr>
          <a:spLocks/>
        </xdr:cNvSpPr>
      </xdr:nvSpPr>
      <xdr:spPr>
        <a:xfrm>
          <a:off x="61436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47" name="Line 446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48" name="Line 447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349" name="Line 448"/>
        <xdr:cNvSpPr>
          <a:spLocks/>
        </xdr:cNvSpPr>
      </xdr:nvSpPr>
      <xdr:spPr>
        <a:xfrm>
          <a:off x="3171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168</xdr:row>
      <xdr:rowOff>0</xdr:rowOff>
    </xdr:from>
    <xdr:to>
      <xdr:col>3</xdr:col>
      <xdr:colOff>781050</xdr:colOff>
      <xdr:row>168</xdr:row>
      <xdr:rowOff>0</xdr:rowOff>
    </xdr:to>
    <xdr:sp>
      <xdr:nvSpPr>
        <xdr:cNvPr id="350" name="Line 449"/>
        <xdr:cNvSpPr>
          <a:spLocks/>
        </xdr:cNvSpPr>
      </xdr:nvSpPr>
      <xdr:spPr>
        <a:xfrm>
          <a:off x="39528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51" name="Line 450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52" name="Line 451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168</xdr:row>
      <xdr:rowOff>0</xdr:rowOff>
    </xdr:from>
    <xdr:to>
      <xdr:col>4</xdr:col>
      <xdr:colOff>790575</xdr:colOff>
      <xdr:row>168</xdr:row>
      <xdr:rowOff>0</xdr:rowOff>
    </xdr:to>
    <xdr:sp>
      <xdr:nvSpPr>
        <xdr:cNvPr id="353" name="Line 452"/>
        <xdr:cNvSpPr>
          <a:spLocks/>
        </xdr:cNvSpPr>
      </xdr:nvSpPr>
      <xdr:spPr>
        <a:xfrm>
          <a:off x="49053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4" name="Line 453"/>
        <xdr:cNvSpPr>
          <a:spLocks/>
        </xdr:cNvSpPr>
      </xdr:nvSpPr>
      <xdr:spPr>
        <a:xfrm>
          <a:off x="51435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168</xdr:row>
      <xdr:rowOff>0</xdr:rowOff>
    </xdr:from>
    <xdr:to>
      <xdr:col>5</xdr:col>
      <xdr:colOff>1000125</xdr:colOff>
      <xdr:row>168</xdr:row>
      <xdr:rowOff>0</xdr:rowOff>
    </xdr:to>
    <xdr:sp>
      <xdr:nvSpPr>
        <xdr:cNvPr id="355" name="Line 454"/>
        <xdr:cNvSpPr>
          <a:spLocks/>
        </xdr:cNvSpPr>
      </xdr:nvSpPr>
      <xdr:spPr>
        <a:xfrm>
          <a:off x="61436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56" name="Line 455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57" name="Line 456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358" name="Line 457"/>
        <xdr:cNvSpPr>
          <a:spLocks/>
        </xdr:cNvSpPr>
      </xdr:nvSpPr>
      <xdr:spPr>
        <a:xfrm>
          <a:off x="3171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168</xdr:row>
      <xdr:rowOff>0</xdr:rowOff>
    </xdr:from>
    <xdr:to>
      <xdr:col>3</xdr:col>
      <xdr:colOff>781050</xdr:colOff>
      <xdr:row>168</xdr:row>
      <xdr:rowOff>0</xdr:rowOff>
    </xdr:to>
    <xdr:sp>
      <xdr:nvSpPr>
        <xdr:cNvPr id="359" name="Line 458"/>
        <xdr:cNvSpPr>
          <a:spLocks/>
        </xdr:cNvSpPr>
      </xdr:nvSpPr>
      <xdr:spPr>
        <a:xfrm>
          <a:off x="39528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60" name="Line 459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61" name="Line 460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168</xdr:row>
      <xdr:rowOff>0</xdr:rowOff>
    </xdr:from>
    <xdr:to>
      <xdr:col>4</xdr:col>
      <xdr:colOff>790575</xdr:colOff>
      <xdr:row>168</xdr:row>
      <xdr:rowOff>0</xdr:rowOff>
    </xdr:to>
    <xdr:sp>
      <xdr:nvSpPr>
        <xdr:cNvPr id="362" name="Line 461"/>
        <xdr:cNvSpPr>
          <a:spLocks/>
        </xdr:cNvSpPr>
      </xdr:nvSpPr>
      <xdr:spPr>
        <a:xfrm>
          <a:off x="49053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63" name="Line 462"/>
        <xdr:cNvSpPr>
          <a:spLocks/>
        </xdr:cNvSpPr>
      </xdr:nvSpPr>
      <xdr:spPr>
        <a:xfrm>
          <a:off x="51435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168</xdr:row>
      <xdr:rowOff>0</xdr:rowOff>
    </xdr:from>
    <xdr:to>
      <xdr:col>5</xdr:col>
      <xdr:colOff>1000125</xdr:colOff>
      <xdr:row>168</xdr:row>
      <xdr:rowOff>0</xdr:rowOff>
    </xdr:to>
    <xdr:sp>
      <xdr:nvSpPr>
        <xdr:cNvPr id="364" name="Line 463"/>
        <xdr:cNvSpPr>
          <a:spLocks/>
        </xdr:cNvSpPr>
      </xdr:nvSpPr>
      <xdr:spPr>
        <a:xfrm>
          <a:off x="61436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65" name="Line 464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66" name="Line 465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367" name="Line 466"/>
        <xdr:cNvSpPr>
          <a:spLocks/>
        </xdr:cNvSpPr>
      </xdr:nvSpPr>
      <xdr:spPr>
        <a:xfrm>
          <a:off x="3171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168</xdr:row>
      <xdr:rowOff>0</xdr:rowOff>
    </xdr:from>
    <xdr:to>
      <xdr:col>3</xdr:col>
      <xdr:colOff>781050</xdr:colOff>
      <xdr:row>168</xdr:row>
      <xdr:rowOff>0</xdr:rowOff>
    </xdr:to>
    <xdr:sp>
      <xdr:nvSpPr>
        <xdr:cNvPr id="368" name="Line 467"/>
        <xdr:cNvSpPr>
          <a:spLocks/>
        </xdr:cNvSpPr>
      </xdr:nvSpPr>
      <xdr:spPr>
        <a:xfrm>
          <a:off x="39528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69" name="Line 468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70" name="Line 469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168</xdr:row>
      <xdr:rowOff>0</xdr:rowOff>
    </xdr:from>
    <xdr:to>
      <xdr:col>4</xdr:col>
      <xdr:colOff>790575</xdr:colOff>
      <xdr:row>168</xdr:row>
      <xdr:rowOff>0</xdr:rowOff>
    </xdr:to>
    <xdr:sp>
      <xdr:nvSpPr>
        <xdr:cNvPr id="371" name="Line 470"/>
        <xdr:cNvSpPr>
          <a:spLocks/>
        </xdr:cNvSpPr>
      </xdr:nvSpPr>
      <xdr:spPr>
        <a:xfrm>
          <a:off x="490537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2" name="Line 471"/>
        <xdr:cNvSpPr>
          <a:spLocks/>
        </xdr:cNvSpPr>
      </xdr:nvSpPr>
      <xdr:spPr>
        <a:xfrm>
          <a:off x="51435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168</xdr:row>
      <xdr:rowOff>0</xdr:rowOff>
    </xdr:from>
    <xdr:to>
      <xdr:col>5</xdr:col>
      <xdr:colOff>1000125</xdr:colOff>
      <xdr:row>168</xdr:row>
      <xdr:rowOff>0</xdr:rowOff>
    </xdr:to>
    <xdr:sp>
      <xdr:nvSpPr>
        <xdr:cNvPr id="373" name="Line 472"/>
        <xdr:cNvSpPr>
          <a:spLocks/>
        </xdr:cNvSpPr>
      </xdr:nvSpPr>
      <xdr:spPr>
        <a:xfrm>
          <a:off x="61436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74" name="Line 473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sp>
      <xdr:nvSpPr>
        <xdr:cNvPr id="375" name="Line 474"/>
        <xdr:cNvSpPr>
          <a:spLocks/>
        </xdr:cNvSpPr>
      </xdr:nvSpPr>
      <xdr:spPr>
        <a:xfrm>
          <a:off x="6219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0</xdr:colOff>
      <xdr:row>168</xdr:row>
      <xdr:rowOff>0</xdr:rowOff>
    </xdr:to>
    <xdr:sp>
      <xdr:nvSpPr>
        <xdr:cNvPr id="376" name="Line 475"/>
        <xdr:cNvSpPr>
          <a:spLocks/>
        </xdr:cNvSpPr>
      </xdr:nvSpPr>
      <xdr:spPr>
        <a:xfrm>
          <a:off x="3171825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77" name="Line 476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378" name="Line 477"/>
        <xdr:cNvSpPr>
          <a:spLocks/>
        </xdr:cNvSpPr>
      </xdr:nvSpPr>
      <xdr:spPr>
        <a:xfrm>
          <a:off x="41148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79" name="Line 478"/>
        <xdr:cNvSpPr>
          <a:spLocks/>
        </xdr:cNvSpPr>
      </xdr:nvSpPr>
      <xdr:spPr>
        <a:xfrm>
          <a:off x="5143500" y="518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723900</xdr:colOff>
      <xdr:row>175</xdr:row>
      <xdr:rowOff>9525</xdr:rowOff>
    </xdr:from>
    <xdr:to>
      <xdr:col>3</xdr:col>
      <xdr:colOff>733425</xdr:colOff>
      <xdr:row>207</xdr:row>
      <xdr:rowOff>0</xdr:rowOff>
    </xdr:to>
    <xdr:sp>
      <xdr:nvSpPr>
        <xdr:cNvPr id="380" name="Line 479"/>
        <xdr:cNvSpPr>
          <a:spLocks/>
        </xdr:cNvSpPr>
      </xdr:nvSpPr>
      <xdr:spPr>
        <a:xfrm flipH="1">
          <a:off x="3895725" y="53530500"/>
          <a:ext cx="9525" cy="763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876300</xdr:colOff>
      <xdr:row>175</xdr:row>
      <xdr:rowOff>0</xdr:rowOff>
    </xdr:from>
    <xdr:to>
      <xdr:col>5</xdr:col>
      <xdr:colOff>885825</xdr:colOff>
      <xdr:row>207</xdr:row>
      <xdr:rowOff>0</xdr:rowOff>
    </xdr:to>
    <xdr:sp>
      <xdr:nvSpPr>
        <xdr:cNvPr id="381" name="Line 480"/>
        <xdr:cNvSpPr>
          <a:spLocks/>
        </xdr:cNvSpPr>
      </xdr:nvSpPr>
      <xdr:spPr>
        <a:xfrm>
          <a:off x="6019800" y="53520975"/>
          <a:ext cx="9525" cy="764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175</xdr:row>
      <xdr:rowOff>0</xdr:rowOff>
    </xdr:from>
    <xdr:to>
      <xdr:col>4</xdr:col>
      <xdr:colOff>828675</xdr:colOff>
      <xdr:row>207</xdr:row>
      <xdr:rowOff>0</xdr:rowOff>
    </xdr:to>
    <xdr:sp>
      <xdr:nvSpPr>
        <xdr:cNvPr id="382" name="Line 481"/>
        <xdr:cNvSpPr>
          <a:spLocks/>
        </xdr:cNvSpPr>
      </xdr:nvSpPr>
      <xdr:spPr>
        <a:xfrm>
          <a:off x="4943475" y="53520975"/>
          <a:ext cx="0" cy="764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>
      <xdr:nvSpPr>
        <xdr:cNvPr id="383" name="Line 483"/>
        <xdr:cNvSpPr>
          <a:spLocks/>
        </xdr:cNvSpPr>
      </xdr:nvSpPr>
      <xdr:spPr>
        <a:xfrm>
          <a:off x="3171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209</xdr:row>
      <xdr:rowOff>0</xdr:rowOff>
    </xdr:from>
    <xdr:to>
      <xdr:col>3</xdr:col>
      <xdr:colOff>781050</xdr:colOff>
      <xdr:row>209</xdr:row>
      <xdr:rowOff>0</xdr:rowOff>
    </xdr:to>
    <xdr:sp>
      <xdr:nvSpPr>
        <xdr:cNvPr id="384" name="Line 484"/>
        <xdr:cNvSpPr>
          <a:spLocks/>
        </xdr:cNvSpPr>
      </xdr:nvSpPr>
      <xdr:spPr>
        <a:xfrm>
          <a:off x="39528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385" name="Line 485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386" name="Line 486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209</xdr:row>
      <xdr:rowOff>0</xdr:rowOff>
    </xdr:from>
    <xdr:to>
      <xdr:col>4</xdr:col>
      <xdr:colOff>790575</xdr:colOff>
      <xdr:row>209</xdr:row>
      <xdr:rowOff>0</xdr:rowOff>
    </xdr:to>
    <xdr:sp>
      <xdr:nvSpPr>
        <xdr:cNvPr id="387" name="Line 487"/>
        <xdr:cNvSpPr>
          <a:spLocks/>
        </xdr:cNvSpPr>
      </xdr:nvSpPr>
      <xdr:spPr>
        <a:xfrm>
          <a:off x="49053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5</xdr:col>
      <xdr:colOff>0</xdr:colOff>
      <xdr:row>209</xdr:row>
      <xdr:rowOff>0</xdr:rowOff>
    </xdr:to>
    <xdr:sp>
      <xdr:nvSpPr>
        <xdr:cNvPr id="388" name="Line 488"/>
        <xdr:cNvSpPr>
          <a:spLocks/>
        </xdr:cNvSpPr>
      </xdr:nvSpPr>
      <xdr:spPr>
        <a:xfrm>
          <a:off x="5143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209</xdr:row>
      <xdr:rowOff>0</xdr:rowOff>
    </xdr:from>
    <xdr:to>
      <xdr:col>5</xdr:col>
      <xdr:colOff>1000125</xdr:colOff>
      <xdr:row>209</xdr:row>
      <xdr:rowOff>0</xdr:rowOff>
    </xdr:to>
    <xdr:sp>
      <xdr:nvSpPr>
        <xdr:cNvPr id="389" name="Line 489"/>
        <xdr:cNvSpPr>
          <a:spLocks/>
        </xdr:cNvSpPr>
      </xdr:nvSpPr>
      <xdr:spPr>
        <a:xfrm>
          <a:off x="61436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390" name="Line 490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391" name="Line 491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>
      <xdr:nvSpPr>
        <xdr:cNvPr id="392" name="Line 492"/>
        <xdr:cNvSpPr>
          <a:spLocks/>
        </xdr:cNvSpPr>
      </xdr:nvSpPr>
      <xdr:spPr>
        <a:xfrm>
          <a:off x="3171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209</xdr:row>
      <xdr:rowOff>0</xdr:rowOff>
    </xdr:from>
    <xdr:to>
      <xdr:col>3</xdr:col>
      <xdr:colOff>781050</xdr:colOff>
      <xdr:row>209</xdr:row>
      <xdr:rowOff>0</xdr:rowOff>
    </xdr:to>
    <xdr:sp>
      <xdr:nvSpPr>
        <xdr:cNvPr id="393" name="Line 493"/>
        <xdr:cNvSpPr>
          <a:spLocks/>
        </xdr:cNvSpPr>
      </xdr:nvSpPr>
      <xdr:spPr>
        <a:xfrm>
          <a:off x="39528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394" name="Line 494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395" name="Line 495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209</xdr:row>
      <xdr:rowOff>0</xdr:rowOff>
    </xdr:from>
    <xdr:to>
      <xdr:col>4</xdr:col>
      <xdr:colOff>790575</xdr:colOff>
      <xdr:row>209</xdr:row>
      <xdr:rowOff>0</xdr:rowOff>
    </xdr:to>
    <xdr:sp>
      <xdr:nvSpPr>
        <xdr:cNvPr id="396" name="Line 496"/>
        <xdr:cNvSpPr>
          <a:spLocks/>
        </xdr:cNvSpPr>
      </xdr:nvSpPr>
      <xdr:spPr>
        <a:xfrm>
          <a:off x="49053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5</xdr:col>
      <xdr:colOff>0</xdr:colOff>
      <xdr:row>209</xdr:row>
      <xdr:rowOff>0</xdr:rowOff>
    </xdr:to>
    <xdr:sp>
      <xdr:nvSpPr>
        <xdr:cNvPr id="397" name="Line 497"/>
        <xdr:cNvSpPr>
          <a:spLocks/>
        </xdr:cNvSpPr>
      </xdr:nvSpPr>
      <xdr:spPr>
        <a:xfrm>
          <a:off x="5143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209</xdr:row>
      <xdr:rowOff>0</xdr:rowOff>
    </xdr:from>
    <xdr:to>
      <xdr:col>5</xdr:col>
      <xdr:colOff>1000125</xdr:colOff>
      <xdr:row>209</xdr:row>
      <xdr:rowOff>0</xdr:rowOff>
    </xdr:to>
    <xdr:sp>
      <xdr:nvSpPr>
        <xdr:cNvPr id="398" name="Line 498"/>
        <xdr:cNvSpPr>
          <a:spLocks/>
        </xdr:cNvSpPr>
      </xdr:nvSpPr>
      <xdr:spPr>
        <a:xfrm>
          <a:off x="61436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399" name="Line 499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400" name="Line 500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>
      <xdr:nvSpPr>
        <xdr:cNvPr id="401" name="Line 501"/>
        <xdr:cNvSpPr>
          <a:spLocks/>
        </xdr:cNvSpPr>
      </xdr:nvSpPr>
      <xdr:spPr>
        <a:xfrm>
          <a:off x="3171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209</xdr:row>
      <xdr:rowOff>0</xdr:rowOff>
    </xdr:from>
    <xdr:to>
      <xdr:col>3</xdr:col>
      <xdr:colOff>781050</xdr:colOff>
      <xdr:row>209</xdr:row>
      <xdr:rowOff>0</xdr:rowOff>
    </xdr:to>
    <xdr:sp>
      <xdr:nvSpPr>
        <xdr:cNvPr id="402" name="Line 502"/>
        <xdr:cNvSpPr>
          <a:spLocks/>
        </xdr:cNvSpPr>
      </xdr:nvSpPr>
      <xdr:spPr>
        <a:xfrm>
          <a:off x="39528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03" name="Line 503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04" name="Line 504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209</xdr:row>
      <xdr:rowOff>0</xdr:rowOff>
    </xdr:from>
    <xdr:to>
      <xdr:col>4</xdr:col>
      <xdr:colOff>790575</xdr:colOff>
      <xdr:row>209</xdr:row>
      <xdr:rowOff>0</xdr:rowOff>
    </xdr:to>
    <xdr:sp>
      <xdr:nvSpPr>
        <xdr:cNvPr id="405" name="Line 505"/>
        <xdr:cNvSpPr>
          <a:spLocks/>
        </xdr:cNvSpPr>
      </xdr:nvSpPr>
      <xdr:spPr>
        <a:xfrm>
          <a:off x="49053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5</xdr:col>
      <xdr:colOff>0</xdr:colOff>
      <xdr:row>209</xdr:row>
      <xdr:rowOff>0</xdr:rowOff>
    </xdr:to>
    <xdr:sp>
      <xdr:nvSpPr>
        <xdr:cNvPr id="406" name="Line 506"/>
        <xdr:cNvSpPr>
          <a:spLocks/>
        </xdr:cNvSpPr>
      </xdr:nvSpPr>
      <xdr:spPr>
        <a:xfrm>
          <a:off x="5143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209</xdr:row>
      <xdr:rowOff>0</xdr:rowOff>
    </xdr:from>
    <xdr:to>
      <xdr:col>5</xdr:col>
      <xdr:colOff>1000125</xdr:colOff>
      <xdr:row>209</xdr:row>
      <xdr:rowOff>0</xdr:rowOff>
    </xdr:to>
    <xdr:sp>
      <xdr:nvSpPr>
        <xdr:cNvPr id="407" name="Line 507"/>
        <xdr:cNvSpPr>
          <a:spLocks/>
        </xdr:cNvSpPr>
      </xdr:nvSpPr>
      <xdr:spPr>
        <a:xfrm>
          <a:off x="61436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408" name="Line 508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409" name="Line 509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>
      <xdr:nvSpPr>
        <xdr:cNvPr id="410" name="Line 510"/>
        <xdr:cNvSpPr>
          <a:spLocks/>
        </xdr:cNvSpPr>
      </xdr:nvSpPr>
      <xdr:spPr>
        <a:xfrm>
          <a:off x="3171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209</xdr:row>
      <xdr:rowOff>0</xdr:rowOff>
    </xdr:from>
    <xdr:to>
      <xdr:col>3</xdr:col>
      <xdr:colOff>781050</xdr:colOff>
      <xdr:row>209</xdr:row>
      <xdr:rowOff>0</xdr:rowOff>
    </xdr:to>
    <xdr:sp>
      <xdr:nvSpPr>
        <xdr:cNvPr id="411" name="Line 511"/>
        <xdr:cNvSpPr>
          <a:spLocks/>
        </xdr:cNvSpPr>
      </xdr:nvSpPr>
      <xdr:spPr>
        <a:xfrm>
          <a:off x="39528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12" name="Line 512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13" name="Line 513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209</xdr:row>
      <xdr:rowOff>0</xdr:rowOff>
    </xdr:from>
    <xdr:to>
      <xdr:col>4</xdr:col>
      <xdr:colOff>790575</xdr:colOff>
      <xdr:row>209</xdr:row>
      <xdr:rowOff>0</xdr:rowOff>
    </xdr:to>
    <xdr:sp>
      <xdr:nvSpPr>
        <xdr:cNvPr id="414" name="Line 514"/>
        <xdr:cNvSpPr>
          <a:spLocks/>
        </xdr:cNvSpPr>
      </xdr:nvSpPr>
      <xdr:spPr>
        <a:xfrm>
          <a:off x="49053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5</xdr:col>
      <xdr:colOff>0</xdr:colOff>
      <xdr:row>209</xdr:row>
      <xdr:rowOff>0</xdr:rowOff>
    </xdr:to>
    <xdr:sp>
      <xdr:nvSpPr>
        <xdr:cNvPr id="415" name="Line 515"/>
        <xdr:cNvSpPr>
          <a:spLocks/>
        </xdr:cNvSpPr>
      </xdr:nvSpPr>
      <xdr:spPr>
        <a:xfrm>
          <a:off x="5143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209</xdr:row>
      <xdr:rowOff>0</xdr:rowOff>
    </xdr:from>
    <xdr:to>
      <xdr:col>5</xdr:col>
      <xdr:colOff>1000125</xdr:colOff>
      <xdr:row>209</xdr:row>
      <xdr:rowOff>0</xdr:rowOff>
    </xdr:to>
    <xdr:sp>
      <xdr:nvSpPr>
        <xdr:cNvPr id="416" name="Line 516"/>
        <xdr:cNvSpPr>
          <a:spLocks/>
        </xdr:cNvSpPr>
      </xdr:nvSpPr>
      <xdr:spPr>
        <a:xfrm>
          <a:off x="61436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417" name="Line 517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418" name="Line 518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>
      <xdr:nvSpPr>
        <xdr:cNvPr id="419" name="Line 519"/>
        <xdr:cNvSpPr>
          <a:spLocks/>
        </xdr:cNvSpPr>
      </xdr:nvSpPr>
      <xdr:spPr>
        <a:xfrm>
          <a:off x="3171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781050</xdr:colOff>
      <xdr:row>209</xdr:row>
      <xdr:rowOff>0</xdr:rowOff>
    </xdr:from>
    <xdr:to>
      <xdr:col>3</xdr:col>
      <xdr:colOff>781050</xdr:colOff>
      <xdr:row>209</xdr:row>
      <xdr:rowOff>0</xdr:rowOff>
    </xdr:to>
    <xdr:sp>
      <xdr:nvSpPr>
        <xdr:cNvPr id="420" name="Line 520"/>
        <xdr:cNvSpPr>
          <a:spLocks/>
        </xdr:cNvSpPr>
      </xdr:nvSpPr>
      <xdr:spPr>
        <a:xfrm>
          <a:off x="39528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21" name="Line 521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22" name="Line 522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790575</xdr:colOff>
      <xdr:row>209</xdr:row>
      <xdr:rowOff>0</xdr:rowOff>
    </xdr:from>
    <xdr:to>
      <xdr:col>4</xdr:col>
      <xdr:colOff>790575</xdr:colOff>
      <xdr:row>209</xdr:row>
      <xdr:rowOff>0</xdr:rowOff>
    </xdr:to>
    <xdr:sp>
      <xdr:nvSpPr>
        <xdr:cNvPr id="423" name="Line 523"/>
        <xdr:cNvSpPr>
          <a:spLocks/>
        </xdr:cNvSpPr>
      </xdr:nvSpPr>
      <xdr:spPr>
        <a:xfrm>
          <a:off x="49053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5</xdr:col>
      <xdr:colOff>0</xdr:colOff>
      <xdr:row>209</xdr:row>
      <xdr:rowOff>0</xdr:rowOff>
    </xdr:to>
    <xdr:sp>
      <xdr:nvSpPr>
        <xdr:cNvPr id="424" name="Line 524"/>
        <xdr:cNvSpPr>
          <a:spLocks/>
        </xdr:cNvSpPr>
      </xdr:nvSpPr>
      <xdr:spPr>
        <a:xfrm>
          <a:off x="5143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1000125</xdr:colOff>
      <xdr:row>209</xdr:row>
      <xdr:rowOff>0</xdr:rowOff>
    </xdr:from>
    <xdr:to>
      <xdr:col>5</xdr:col>
      <xdr:colOff>1000125</xdr:colOff>
      <xdr:row>209</xdr:row>
      <xdr:rowOff>0</xdr:rowOff>
    </xdr:to>
    <xdr:sp>
      <xdr:nvSpPr>
        <xdr:cNvPr id="425" name="Line 525"/>
        <xdr:cNvSpPr>
          <a:spLocks/>
        </xdr:cNvSpPr>
      </xdr:nvSpPr>
      <xdr:spPr>
        <a:xfrm>
          <a:off x="61436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426" name="Line 526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209</xdr:row>
      <xdr:rowOff>0</xdr:rowOff>
    </xdr:from>
    <xdr:to>
      <xdr:col>6</xdr:col>
      <xdr:colOff>0</xdr:colOff>
      <xdr:row>209</xdr:row>
      <xdr:rowOff>0</xdr:rowOff>
    </xdr:to>
    <xdr:sp>
      <xdr:nvSpPr>
        <xdr:cNvPr id="427" name="Line 527"/>
        <xdr:cNvSpPr>
          <a:spLocks/>
        </xdr:cNvSpPr>
      </xdr:nvSpPr>
      <xdr:spPr>
        <a:xfrm>
          <a:off x="6219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209</xdr:row>
      <xdr:rowOff>0</xdr:rowOff>
    </xdr:from>
    <xdr:to>
      <xdr:col>3</xdr:col>
      <xdr:colOff>0</xdr:colOff>
      <xdr:row>209</xdr:row>
      <xdr:rowOff>0</xdr:rowOff>
    </xdr:to>
    <xdr:sp>
      <xdr:nvSpPr>
        <xdr:cNvPr id="428" name="Line 528"/>
        <xdr:cNvSpPr>
          <a:spLocks/>
        </xdr:cNvSpPr>
      </xdr:nvSpPr>
      <xdr:spPr>
        <a:xfrm>
          <a:off x="317182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29" name="Line 529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209</xdr:row>
      <xdr:rowOff>0</xdr:rowOff>
    </xdr:from>
    <xdr:to>
      <xdr:col>4</xdr:col>
      <xdr:colOff>0</xdr:colOff>
      <xdr:row>209</xdr:row>
      <xdr:rowOff>0</xdr:rowOff>
    </xdr:to>
    <xdr:sp>
      <xdr:nvSpPr>
        <xdr:cNvPr id="430" name="Line 530"/>
        <xdr:cNvSpPr>
          <a:spLocks/>
        </xdr:cNvSpPr>
      </xdr:nvSpPr>
      <xdr:spPr>
        <a:xfrm>
          <a:off x="41148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209</xdr:row>
      <xdr:rowOff>0</xdr:rowOff>
    </xdr:from>
    <xdr:to>
      <xdr:col>5</xdr:col>
      <xdr:colOff>0</xdr:colOff>
      <xdr:row>209</xdr:row>
      <xdr:rowOff>0</xdr:rowOff>
    </xdr:to>
    <xdr:sp>
      <xdr:nvSpPr>
        <xdr:cNvPr id="431" name="Line 531"/>
        <xdr:cNvSpPr>
          <a:spLocks/>
        </xdr:cNvSpPr>
      </xdr:nvSpPr>
      <xdr:spPr>
        <a:xfrm>
          <a:off x="5143500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723900</xdr:colOff>
      <xdr:row>209</xdr:row>
      <xdr:rowOff>0</xdr:rowOff>
    </xdr:from>
    <xdr:to>
      <xdr:col>3</xdr:col>
      <xdr:colOff>733425</xdr:colOff>
      <xdr:row>209</xdr:row>
      <xdr:rowOff>0</xdr:rowOff>
    </xdr:to>
    <xdr:sp>
      <xdr:nvSpPr>
        <xdr:cNvPr id="432" name="Line 532"/>
        <xdr:cNvSpPr>
          <a:spLocks/>
        </xdr:cNvSpPr>
      </xdr:nvSpPr>
      <xdr:spPr>
        <a:xfrm flipH="1">
          <a:off x="3895725" y="61855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876300</xdr:colOff>
      <xdr:row>209</xdr:row>
      <xdr:rowOff>0</xdr:rowOff>
    </xdr:from>
    <xdr:to>
      <xdr:col>5</xdr:col>
      <xdr:colOff>885825</xdr:colOff>
      <xdr:row>209</xdr:row>
      <xdr:rowOff>0</xdr:rowOff>
    </xdr:to>
    <xdr:sp>
      <xdr:nvSpPr>
        <xdr:cNvPr id="433" name="Line 533"/>
        <xdr:cNvSpPr>
          <a:spLocks/>
        </xdr:cNvSpPr>
      </xdr:nvSpPr>
      <xdr:spPr>
        <a:xfrm>
          <a:off x="6019800" y="618553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828675</xdr:colOff>
      <xdr:row>209</xdr:row>
      <xdr:rowOff>0</xdr:rowOff>
    </xdr:from>
    <xdr:to>
      <xdr:col>4</xdr:col>
      <xdr:colOff>828675</xdr:colOff>
      <xdr:row>209</xdr:row>
      <xdr:rowOff>0</xdr:rowOff>
    </xdr:to>
    <xdr:sp>
      <xdr:nvSpPr>
        <xdr:cNvPr id="434" name="Line 534"/>
        <xdr:cNvSpPr>
          <a:spLocks/>
        </xdr:cNvSpPr>
      </xdr:nvSpPr>
      <xdr:spPr>
        <a:xfrm>
          <a:off x="4943475" y="6185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119</xdr:row>
      <xdr:rowOff>333375</xdr:rowOff>
    </xdr:from>
    <xdr:to>
      <xdr:col>3</xdr:col>
      <xdr:colOff>733425</xdr:colOff>
      <xdr:row>133</xdr:row>
      <xdr:rowOff>0</xdr:rowOff>
    </xdr:to>
    <xdr:sp>
      <xdr:nvSpPr>
        <xdr:cNvPr id="435" name="Line 535"/>
        <xdr:cNvSpPr>
          <a:spLocks/>
        </xdr:cNvSpPr>
      </xdr:nvSpPr>
      <xdr:spPr>
        <a:xfrm>
          <a:off x="3905250" y="36014025"/>
          <a:ext cx="0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809625</xdr:colOff>
      <xdr:row>120</xdr:row>
      <xdr:rowOff>0</xdr:rowOff>
    </xdr:from>
    <xdr:to>
      <xdr:col>4</xdr:col>
      <xdr:colOff>809625</xdr:colOff>
      <xdr:row>132</xdr:row>
      <xdr:rowOff>333375</xdr:rowOff>
    </xdr:to>
    <xdr:sp>
      <xdr:nvSpPr>
        <xdr:cNvPr id="436" name="Line 536"/>
        <xdr:cNvSpPr>
          <a:spLocks/>
        </xdr:cNvSpPr>
      </xdr:nvSpPr>
      <xdr:spPr>
        <a:xfrm>
          <a:off x="4924425" y="36023550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120</xdr:row>
      <xdr:rowOff>0</xdr:rowOff>
    </xdr:from>
    <xdr:to>
      <xdr:col>5</xdr:col>
      <xdr:colOff>866775</xdr:colOff>
      <xdr:row>133</xdr:row>
      <xdr:rowOff>9525</xdr:rowOff>
    </xdr:to>
    <xdr:sp>
      <xdr:nvSpPr>
        <xdr:cNvPr id="437" name="Line 537"/>
        <xdr:cNvSpPr>
          <a:spLocks/>
        </xdr:cNvSpPr>
      </xdr:nvSpPr>
      <xdr:spPr>
        <a:xfrm>
          <a:off x="6010275" y="36023550"/>
          <a:ext cx="0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158</xdr:row>
      <xdr:rowOff>333375</xdr:rowOff>
    </xdr:from>
    <xdr:to>
      <xdr:col>3</xdr:col>
      <xdr:colOff>733425</xdr:colOff>
      <xdr:row>165</xdr:row>
      <xdr:rowOff>19050</xdr:rowOff>
    </xdr:to>
    <xdr:sp>
      <xdr:nvSpPr>
        <xdr:cNvPr id="438" name="Line 538"/>
        <xdr:cNvSpPr>
          <a:spLocks/>
        </xdr:cNvSpPr>
      </xdr:nvSpPr>
      <xdr:spPr>
        <a:xfrm>
          <a:off x="3905250" y="48720375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838200</xdr:colOff>
      <xdr:row>159</xdr:row>
      <xdr:rowOff>0</xdr:rowOff>
    </xdr:from>
    <xdr:to>
      <xdr:col>4</xdr:col>
      <xdr:colOff>838200</xdr:colOff>
      <xdr:row>165</xdr:row>
      <xdr:rowOff>9525</xdr:rowOff>
    </xdr:to>
    <xdr:sp>
      <xdr:nvSpPr>
        <xdr:cNvPr id="439" name="Line 539"/>
        <xdr:cNvSpPr>
          <a:spLocks/>
        </xdr:cNvSpPr>
      </xdr:nvSpPr>
      <xdr:spPr>
        <a:xfrm>
          <a:off x="4953000" y="487299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866775</xdr:colOff>
      <xdr:row>159</xdr:row>
      <xdr:rowOff>0</xdr:rowOff>
    </xdr:from>
    <xdr:to>
      <xdr:col>5</xdr:col>
      <xdr:colOff>866775</xdr:colOff>
      <xdr:row>165</xdr:row>
      <xdr:rowOff>9525</xdr:rowOff>
    </xdr:to>
    <xdr:sp>
      <xdr:nvSpPr>
        <xdr:cNvPr id="440" name="Line 540"/>
        <xdr:cNvSpPr>
          <a:spLocks/>
        </xdr:cNvSpPr>
      </xdr:nvSpPr>
      <xdr:spPr>
        <a:xfrm>
          <a:off x="6010275" y="487299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981075</xdr:colOff>
      <xdr:row>24</xdr:row>
      <xdr:rowOff>266700</xdr:rowOff>
    </xdr:from>
    <xdr:to>
      <xdr:col>8</xdr:col>
      <xdr:colOff>1362075</xdr:colOff>
      <xdr:row>24</xdr:row>
      <xdr:rowOff>266700</xdr:rowOff>
    </xdr:to>
    <xdr:sp>
      <xdr:nvSpPr>
        <xdr:cNvPr id="441" name="Line 541"/>
        <xdr:cNvSpPr>
          <a:spLocks/>
        </xdr:cNvSpPr>
      </xdr:nvSpPr>
      <xdr:spPr>
        <a:xfrm>
          <a:off x="8677275" y="7620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476250</xdr:colOff>
      <xdr:row>13</xdr:row>
      <xdr:rowOff>161925</xdr:rowOff>
    </xdr:from>
    <xdr:to>
      <xdr:col>4</xdr:col>
      <xdr:colOff>847725</xdr:colOff>
      <xdr:row>13</xdr:row>
      <xdr:rowOff>161925</xdr:rowOff>
    </xdr:to>
    <xdr:sp>
      <xdr:nvSpPr>
        <xdr:cNvPr id="442" name="Line 542"/>
        <xdr:cNvSpPr>
          <a:spLocks/>
        </xdr:cNvSpPr>
      </xdr:nvSpPr>
      <xdr:spPr>
        <a:xfrm>
          <a:off x="4591050" y="4048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466725</xdr:colOff>
      <xdr:row>14</xdr:row>
      <xdr:rowOff>161925</xdr:rowOff>
    </xdr:from>
    <xdr:to>
      <xdr:col>4</xdr:col>
      <xdr:colOff>819150</xdr:colOff>
      <xdr:row>14</xdr:row>
      <xdr:rowOff>161925</xdr:rowOff>
    </xdr:to>
    <xdr:sp>
      <xdr:nvSpPr>
        <xdr:cNvPr id="443" name="Line 543"/>
        <xdr:cNvSpPr>
          <a:spLocks/>
        </xdr:cNvSpPr>
      </xdr:nvSpPr>
      <xdr:spPr>
        <a:xfrm>
          <a:off x="4581525" y="43719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workbookViewId="0" topLeftCell="A1">
      <selection activeCell="G13" sqref="G13"/>
    </sheetView>
  </sheetViews>
  <sheetFormatPr defaultColWidth="9.00390625" defaultRowHeight="27" customHeight="1"/>
  <cols>
    <col min="1" max="1" width="23.125" style="3" customWidth="1"/>
    <col min="2" max="2" width="12.875" style="3" customWidth="1"/>
    <col min="3" max="3" width="5.625" style="3" customWidth="1"/>
    <col min="4" max="4" width="12.375" style="3" customWidth="1"/>
    <col min="5" max="5" width="13.50390625" style="3" customWidth="1"/>
    <col min="6" max="6" width="14.125" style="3" customWidth="1"/>
    <col min="7" max="7" width="14.875" style="3" customWidth="1"/>
    <col min="8" max="8" width="4.50390625" style="2" customWidth="1"/>
    <col min="9" max="9" width="20.00390625" style="2" customWidth="1"/>
    <col min="10" max="10" width="18.875" style="3" bestFit="1" customWidth="1"/>
    <col min="11" max="16384" width="9.00390625" style="3" customWidth="1"/>
  </cols>
  <sheetData>
    <row r="1" spans="1:7" ht="25.5" customHeight="1">
      <c r="A1" s="201" t="s">
        <v>42</v>
      </c>
      <c r="B1" s="201"/>
      <c r="C1" s="201"/>
      <c r="D1" s="201"/>
      <c r="E1" s="201"/>
      <c r="F1" s="201"/>
      <c r="G1" s="202"/>
    </row>
    <row r="2" spans="1:7" ht="25.5" customHeight="1">
      <c r="A2" s="174" t="s">
        <v>253</v>
      </c>
      <c r="B2" s="174"/>
      <c r="C2" s="174"/>
      <c r="D2" s="174"/>
      <c r="E2" s="174"/>
      <c r="F2" s="174"/>
      <c r="G2" s="193"/>
    </row>
    <row r="3" spans="1:7" ht="19.5" customHeight="1">
      <c r="A3" s="29" t="s">
        <v>43</v>
      </c>
      <c r="B3" s="30"/>
      <c r="C3" s="30"/>
      <c r="D3" s="30"/>
      <c r="E3" s="1"/>
      <c r="F3" s="1"/>
      <c r="G3"/>
    </row>
    <row r="4" spans="1:7" ht="21.75" customHeight="1">
      <c r="A4" s="3" t="s">
        <v>44</v>
      </c>
      <c r="C4" s="31"/>
      <c r="D4" s="31"/>
      <c r="E4" s="5"/>
      <c r="F4" s="198" t="s">
        <v>45</v>
      </c>
      <c r="G4" s="198"/>
    </row>
    <row r="5" spans="1:7" ht="25.5" customHeight="1" thickBot="1">
      <c r="A5" s="3" t="s">
        <v>47</v>
      </c>
      <c r="C5" s="31"/>
      <c r="D5" s="31"/>
      <c r="E5" s="6"/>
      <c r="F5" s="198" t="s">
        <v>46</v>
      </c>
      <c r="G5" s="198"/>
    </row>
    <row r="6" spans="1:7" ht="20.25" customHeight="1">
      <c r="A6" s="176" t="s">
        <v>8</v>
      </c>
      <c r="B6" s="178" t="s">
        <v>9</v>
      </c>
      <c r="C6" s="178" t="s">
        <v>10</v>
      </c>
      <c r="D6" s="182" t="s">
        <v>11</v>
      </c>
      <c r="E6" s="178" t="s">
        <v>12</v>
      </c>
      <c r="F6" s="178" t="s">
        <v>13</v>
      </c>
      <c r="G6" s="184" t="s">
        <v>14</v>
      </c>
    </row>
    <row r="7" spans="1:7" ht="8.25" customHeight="1">
      <c r="A7" s="177"/>
      <c r="B7" s="179"/>
      <c r="C7" s="179"/>
      <c r="D7" s="183"/>
      <c r="E7" s="179"/>
      <c r="F7" s="179"/>
      <c r="G7" s="185"/>
    </row>
    <row r="8" spans="1:9" ht="26.25" customHeight="1">
      <c r="A8" s="93" t="s">
        <v>4</v>
      </c>
      <c r="B8" s="167"/>
      <c r="C8" s="187"/>
      <c r="D8" s="187"/>
      <c r="E8" s="187"/>
      <c r="F8" s="187"/>
      <c r="G8" s="168"/>
      <c r="I8" s="7"/>
    </row>
    <row r="9" spans="1:9" ht="26.25" customHeight="1">
      <c r="A9" s="70" t="s">
        <v>48</v>
      </c>
      <c r="B9" s="72" t="s">
        <v>49</v>
      </c>
      <c r="C9" s="199" t="s">
        <v>0</v>
      </c>
      <c r="D9" s="55">
        <v>1</v>
      </c>
      <c r="E9" s="8"/>
      <c r="F9" s="52">
        <f>F69</f>
        <v>60674058</v>
      </c>
      <c r="G9" s="9" t="s">
        <v>5</v>
      </c>
      <c r="I9" s="7"/>
    </row>
    <row r="10" spans="1:10" ht="29.25" customHeight="1">
      <c r="A10" s="70" t="s">
        <v>50</v>
      </c>
      <c r="B10" s="72" t="s">
        <v>51</v>
      </c>
      <c r="C10" s="199" t="s">
        <v>0</v>
      </c>
      <c r="D10" s="55">
        <v>1</v>
      </c>
      <c r="E10" s="8"/>
      <c r="F10" s="52">
        <f>F102</f>
        <v>70184829</v>
      </c>
      <c r="G10" s="9" t="s">
        <v>36</v>
      </c>
      <c r="I10" s="10"/>
      <c r="J10" s="11"/>
    </row>
    <row r="11" spans="1:9" ht="26.25" customHeight="1">
      <c r="A11" s="70" t="s">
        <v>52</v>
      </c>
      <c r="B11" s="200"/>
      <c r="C11" s="71" t="s">
        <v>0</v>
      </c>
      <c r="D11" s="55">
        <v>1</v>
      </c>
      <c r="E11" s="8"/>
      <c r="F11" s="52">
        <f>F117</f>
        <v>8551046</v>
      </c>
      <c r="G11" s="9" t="s">
        <v>37</v>
      </c>
      <c r="I11" s="7"/>
    </row>
    <row r="12" spans="1:10" ht="26.25" customHeight="1">
      <c r="A12" s="70" t="s">
        <v>53</v>
      </c>
      <c r="B12" s="72"/>
      <c r="C12" s="71" t="s">
        <v>0</v>
      </c>
      <c r="D12" s="55">
        <v>1</v>
      </c>
      <c r="E12" s="8"/>
      <c r="F12" s="52">
        <f>F131</f>
        <v>2516072</v>
      </c>
      <c r="G12" s="9" t="s">
        <v>21</v>
      </c>
      <c r="I12" s="12"/>
      <c r="J12" s="13"/>
    </row>
    <row r="13" spans="1:9" ht="25.5" customHeight="1">
      <c r="A13" s="70" t="s">
        <v>54</v>
      </c>
      <c r="B13" s="73"/>
      <c r="C13" s="71" t="s">
        <v>0</v>
      </c>
      <c r="D13" s="55">
        <v>1</v>
      </c>
      <c r="E13" s="8"/>
      <c r="F13" s="52">
        <f>F158</f>
        <v>1112760</v>
      </c>
      <c r="G13" s="9" t="s">
        <v>22</v>
      </c>
      <c r="I13" s="14"/>
    </row>
    <row r="14" spans="1:9" ht="25.5" customHeight="1">
      <c r="A14" s="70" t="s">
        <v>55</v>
      </c>
      <c r="B14" s="73"/>
      <c r="C14" s="74" t="s">
        <v>0</v>
      </c>
      <c r="D14" s="55">
        <v>1</v>
      </c>
      <c r="E14" s="8"/>
      <c r="F14" s="52">
        <f>F165</f>
        <v>345705</v>
      </c>
      <c r="G14" s="9" t="s">
        <v>57</v>
      </c>
      <c r="I14" s="14"/>
    </row>
    <row r="15" spans="1:9" ht="25.5" customHeight="1">
      <c r="A15" s="70" t="s">
        <v>56</v>
      </c>
      <c r="B15" s="72"/>
      <c r="C15" s="74" t="s">
        <v>0</v>
      </c>
      <c r="D15" s="55">
        <v>1</v>
      </c>
      <c r="E15" s="8"/>
      <c r="F15" s="52">
        <f>F207</f>
        <v>1092477</v>
      </c>
      <c r="G15" s="9" t="s">
        <v>58</v>
      </c>
      <c r="I15" s="14"/>
    </row>
    <row r="16" spans="1:9" ht="25.5" customHeight="1">
      <c r="A16" s="43" t="s">
        <v>25</v>
      </c>
      <c r="B16" s="51" t="s">
        <v>23</v>
      </c>
      <c r="C16" s="42" t="s">
        <v>0</v>
      </c>
      <c r="D16" s="55">
        <v>1</v>
      </c>
      <c r="E16" s="8"/>
      <c r="F16" s="52">
        <v>12936053</v>
      </c>
      <c r="G16" s="9"/>
      <c r="I16" s="14"/>
    </row>
    <row r="17" spans="1:7" ht="25.5" customHeight="1">
      <c r="A17" s="44" t="s">
        <v>26</v>
      </c>
      <c r="B17" s="45">
        <v>0.05</v>
      </c>
      <c r="C17" s="42" t="s">
        <v>0</v>
      </c>
      <c r="D17" s="55">
        <v>1</v>
      </c>
      <c r="E17" s="8"/>
      <c r="F17" s="52">
        <v>7870650</v>
      </c>
      <c r="G17" s="9"/>
    </row>
    <row r="18" spans="1:7" ht="25.5" customHeight="1">
      <c r="A18" s="44" t="s">
        <v>24</v>
      </c>
      <c r="B18" s="46"/>
      <c r="C18" s="42"/>
      <c r="D18" s="56"/>
      <c r="E18" s="41"/>
      <c r="F18" s="52">
        <f>SUM(F9:F17)</f>
        <v>165283650</v>
      </c>
      <c r="G18" s="40"/>
    </row>
    <row r="19" spans="1:7" ht="25.5" customHeight="1">
      <c r="A19" s="47" t="s">
        <v>27</v>
      </c>
      <c r="B19" s="48"/>
      <c r="C19" s="42" t="s">
        <v>0</v>
      </c>
      <c r="D19" s="55">
        <v>1</v>
      </c>
      <c r="E19" s="32"/>
      <c r="F19" s="52">
        <v>2368000</v>
      </c>
      <c r="G19" s="9"/>
    </row>
    <row r="20" spans="1:9" ht="25.5" customHeight="1">
      <c r="A20" s="49" t="s">
        <v>28</v>
      </c>
      <c r="B20" s="50"/>
      <c r="C20" s="42" t="s">
        <v>0</v>
      </c>
      <c r="D20" s="55">
        <v>1</v>
      </c>
      <c r="E20" s="32"/>
      <c r="F20" s="52">
        <f>SUM(F18:F19)</f>
        <v>167651650</v>
      </c>
      <c r="G20" s="9"/>
      <c r="I20" s="16"/>
    </row>
    <row r="21" spans="1:7" ht="21.75" customHeight="1">
      <c r="A21" s="188" t="s">
        <v>18</v>
      </c>
      <c r="B21" s="155"/>
      <c r="C21" s="155"/>
      <c r="D21" s="155"/>
      <c r="E21" s="155"/>
      <c r="F21" s="155"/>
      <c r="G21" s="156"/>
    </row>
    <row r="22" spans="1:7" ht="25.5" customHeight="1">
      <c r="A22" s="53" t="s">
        <v>16</v>
      </c>
      <c r="B22" s="36"/>
      <c r="C22" s="35" t="s">
        <v>0</v>
      </c>
      <c r="D22" s="55">
        <v>1</v>
      </c>
      <c r="E22" s="57" t="s">
        <v>15</v>
      </c>
      <c r="F22" s="52">
        <v>4868000</v>
      </c>
      <c r="G22" s="9"/>
    </row>
    <row r="23" spans="1:7" ht="25.5" customHeight="1">
      <c r="A23" s="39"/>
      <c r="B23" s="36"/>
      <c r="C23" s="35"/>
      <c r="D23" s="32"/>
      <c r="E23" s="38"/>
      <c r="F23" s="33"/>
      <c r="G23" s="9"/>
    </row>
    <row r="24" spans="1:7" ht="21.75" customHeight="1">
      <c r="A24" s="189" t="s">
        <v>19</v>
      </c>
      <c r="B24" s="190"/>
      <c r="C24" s="190"/>
      <c r="D24" s="190"/>
      <c r="E24" s="190"/>
      <c r="F24" s="190"/>
      <c r="G24" s="191"/>
    </row>
    <row r="25" spans="1:7" ht="25.5" customHeight="1">
      <c r="A25" s="53" t="s">
        <v>39</v>
      </c>
      <c r="B25" s="36"/>
      <c r="C25" s="35" t="s">
        <v>0</v>
      </c>
      <c r="D25" s="55">
        <v>1</v>
      </c>
      <c r="E25" s="57" t="s">
        <v>15</v>
      </c>
      <c r="F25" s="52">
        <v>357143</v>
      </c>
      <c r="G25" s="9"/>
    </row>
    <row r="26" spans="1:7" ht="25.5" customHeight="1">
      <c r="A26" s="26" t="s">
        <v>17</v>
      </c>
      <c r="B26" s="19"/>
      <c r="C26" s="19"/>
      <c r="D26" s="32"/>
      <c r="E26" s="17"/>
      <c r="F26" s="52">
        <f>F25+F22+F20</f>
        <v>172876793</v>
      </c>
      <c r="G26" s="9"/>
    </row>
    <row r="27" spans="1:7" ht="25.5" customHeight="1">
      <c r="A27" s="26" t="s">
        <v>6</v>
      </c>
      <c r="B27" s="186"/>
      <c r="C27" s="186"/>
      <c r="D27" s="186"/>
      <c r="E27" s="186"/>
      <c r="F27" s="52">
        <f>F26</f>
        <v>172876793</v>
      </c>
      <c r="G27" s="9"/>
    </row>
    <row r="28" spans="1:7" ht="25.5" customHeight="1">
      <c r="A28" s="26" t="s">
        <v>7</v>
      </c>
      <c r="B28" s="187"/>
      <c r="C28" s="187"/>
      <c r="D28" s="187"/>
      <c r="E28" s="187"/>
      <c r="F28" s="52">
        <v>221901000</v>
      </c>
      <c r="G28" s="9"/>
    </row>
    <row r="29" spans="1:7" ht="25.5" customHeight="1">
      <c r="A29" s="26" t="s">
        <v>20</v>
      </c>
      <c r="B29" s="15"/>
      <c r="C29" s="15"/>
      <c r="D29" s="15"/>
      <c r="E29" s="15"/>
      <c r="F29" s="52">
        <f>F28-F27</f>
        <v>49024207</v>
      </c>
      <c r="G29" s="9"/>
    </row>
    <row r="30" spans="1:7" ht="25.5" customHeight="1">
      <c r="A30" s="26"/>
      <c r="B30" s="15"/>
      <c r="C30" s="15"/>
      <c r="D30" s="15"/>
      <c r="E30" s="15"/>
      <c r="F30" s="52"/>
      <c r="G30" s="9"/>
    </row>
    <row r="31" spans="1:7" ht="25.5" customHeight="1" thickBot="1">
      <c r="A31" s="27"/>
      <c r="B31" s="192"/>
      <c r="C31" s="192"/>
      <c r="D31" s="192"/>
      <c r="E31" s="192"/>
      <c r="F31" s="34"/>
      <c r="G31" s="25"/>
    </row>
    <row r="32" spans="1:7" ht="20.25" customHeight="1">
      <c r="A32" s="194" t="s">
        <v>1</v>
      </c>
      <c r="B32" s="196" t="s">
        <v>2</v>
      </c>
      <c r="C32" s="196"/>
      <c r="D32" s="28"/>
      <c r="E32" s="157" t="s">
        <v>3</v>
      </c>
      <c r="F32" s="4"/>
      <c r="G32"/>
    </row>
    <row r="33" spans="1:7" s="24" customFormat="1" ht="27" customHeight="1">
      <c r="A33" s="195"/>
      <c r="B33" s="197"/>
      <c r="C33" s="197"/>
      <c r="D33" s="37"/>
      <c r="E33" s="157"/>
      <c r="F33" s="21"/>
      <c r="G33" s="21"/>
    </row>
    <row r="34" spans="1:7" ht="27" customHeight="1">
      <c r="A34" s="201" t="s">
        <v>42</v>
      </c>
      <c r="B34" s="201"/>
      <c r="C34" s="201"/>
      <c r="D34" s="201"/>
      <c r="E34" s="201"/>
      <c r="F34" s="201"/>
      <c r="G34" s="202"/>
    </row>
    <row r="35" spans="1:7" ht="21" customHeight="1">
      <c r="A35" s="174" t="s">
        <v>253</v>
      </c>
      <c r="B35" s="174"/>
      <c r="C35" s="174"/>
      <c r="D35" s="174"/>
      <c r="E35" s="174"/>
      <c r="F35" s="174"/>
      <c r="G35" s="193"/>
    </row>
    <row r="36" spans="1:7" ht="21.75" customHeight="1">
      <c r="A36" s="29" t="str">
        <f>A3</f>
        <v>契 約 編 號 :　92 - 水工- 201</v>
      </c>
      <c r="B36" s="20"/>
      <c r="C36" s="20"/>
      <c r="D36" s="20"/>
      <c r="E36" s="1"/>
      <c r="F36" s="1"/>
      <c r="G36"/>
    </row>
    <row r="37" spans="1:7" ht="21.75" customHeight="1">
      <c r="A37" s="3" t="str">
        <f>A4</f>
        <v>工程名稱 :基隆河整體治理計畫(前期計畫)大華區段堤防工程</v>
      </c>
      <c r="B37" s="4"/>
      <c r="C37"/>
      <c r="D37"/>
      <c r="E37" s="5"/>
      <c r="F37" s="175" t="str">
        <f>F4</f>
        <v>開工日期  92 年 6 月 25 日</v>
      </c>
      <c r="G37" s="175"/>
    </row>
    <row r="38" spans="1:7" ht="20.25" customHeight="1" thickBot="1">
      <c r="A38" s="3" t="str">
        <f>A5</f>
        <v>施工地點：基隆市七堵區</v>
      </c>
      <c r="B38" s="4"/>
      <c r="C38"/>
      <c r="D38"/>
      <c r="E38" s="6"/>
      <c r="F38" s="175" t="str">
        <f>F5</f>
        <v>竣工日期  93 年 7 月 25 日</v>
      </c>
      <c r="G38" s="175"/>
    </row>
    <row r="39" spans="1:7" ht="23.25" customHeight="1">
      <c r="A39" s="176" t="s">
        <v>29</v>
      </c>
      <c r="B39" s="178" t="s">
        <v>30</v>
      </c>
      <c r="C39" s="180" t="s">
        <v>31</v>
      </c>
      <c r="D39" s="182" t="s">
        <v>32</v>
      </c>
      <c r="E39" s="178" t="s">
        <v>33</v>
      </c>
      <c r="F39" s="178" t="s">
        <v>34</v>
      </c>
      <c r="G39" s="184" t="s">
        <v>35</v>
      </c>
    </row>
    <row r="40" spans="1:7" ht="1.5" customHeight="1">
      <c r="A40" s="177"/>
      <c r="B40" s="179"/>
      <c r="C40" s="181"/>
      <c r="D40" s="183"/>
      <c r="E40" s="179"/>
      <c r="F40" s="179"/>
      <c r="G40" s="185"/>
    </row>
    <row r="41" spans="1:7" ht="20.25" customHeight="1">
      <c r="A41" s="166" t="s">
        <v>127</v>
      </c>
      <c r="B41" s="167"/>
      <c r="C41" s="167"/>
      <c r="D41" s="167"/>
      <c r="E41" s="167"/>
      <c r="F41" s="167"/>
      <c r="G41" s="168"/>
    </row>
    <row r="42" spans="1:7" ht="21.75" customHeight="1">
      <c r="A42" s="75" t="s">
        <v>59</v>
      </c>
      <c r="B42" s="76"/>
      <c r="C42" s="77" t="s">
        <v>60</v>
      </c>
      <c r="D42" s="81">
        <v>28069</v>
      </c>
      <c r="E42" s="81">
        <v>15</v>
      </c>
      <c r="F42" s="81">
        <f>D42*E42</f>
        <v>421035</v>
      </c>
      <c r="G42" s="58"/>
    </row>
    <row r="43" spans="1:7" ht="21.75" customHeight="1">
      <c r="A43" s="75" t="s">
        <v>61</v>
      </c>
      <c r="B43" s="76"/>
      <c r="C43" s="77" t="s">
        <v>60</v>
      </c>
      <c r="D43" s="81">
        <v>17947</v>
      </c>
      <c r="E43" s="81">
        <v>19</v>
      </c>
      <c r="F43" s="81">
        <f aca="true" t="shared" si="0" ref="F43:F68">D43*E43</f>
        <v>340993</v>
      </c>
      <c r="G43" s="58"/>
    </row>
    <row r="44" spans="1:7" ht="21.75" customHeight="1">
      <c r="A44" s="75" t="s">
        <v>62</v>
      </c>
      <c r="B44" s="76"/>
      <c r="C44" s="77" t="s">
        <v>63</v>
      </c>
      <c r="D44" s="81">
        <v>20251</v>
      </c>
      <c r="E44" s="81">
        <v>19</v>
      </c>
      <c r="F44" s="81">
        <f t="shared" si="0"/>
        <v>384769</v>
      </c>
      <c r="G44" s="59"/>
    </row>
    <row r="45" spans="1:7" ht="21.75" customHeight="1">
      <c r="A45" s="75" t="s">
        <v>64</v>
      </c>
      <c r="B45" s="76"/>
      <c r="C45" s="77" t="s">
        <v>63</v>
      </c>
      <c r="D45" s="81">
        <v>17177</v>
      </c>
      <c r="E45" s="81">
        <v>73</v>
      </c>
      <c r="F45" s="81">
        <f t="shared" si="0"/>
        <v>1253921</v>
      </c>
      <c r="G45" s="59"/>
    </row>
    <row r="46" spans="1:7" ht="21.75" customHeight="1">
      <c r="A46" s="75" t="s">
        <v>65</v>
      </c>
      <c r="B46" s="76"/>
      <c r="C46" s="77" t="s">
        <v>63</v>
      </c>
      <c r="D46" s="81">
        <v>62737</v>
      </c>
      <c r="E46" s="81">
        <v>9</v>
      </c>
      <c r="F46" s="81">
        <f t="shared" si="0"/>
        <v>564633</v>
      </c>
      <c r="G46" s="60"/>
    </row>
    <row r="47" spans="1:7" ht="21.75" customHeight="1">
      <c r="A47" s="78" t="s">
        <v>66</v>
      </c>
      <c r="B47" s="76"/>
      <c r="C47" s="77" t="s">
        <v>67</v>
      </c>
      <c r="D47" s="81">
        <v>6778</v>
      </c>
      <c r="E47" s="81">
        <v>1941</v>
      </c>
      <c r="F47" s="81">
        <f t="shared" si="0"/>
        <v>13156098</v>
      </c>
      <c r="G47" s="60"/>
    </row>
    <row r="48" spans="1:7" ht="21.75" customHeight="1">
      <c r="A48" s="78" t="s">
        <v>68</v>
      </c>
      <c r="B48" s="76"/>
      <c r="C48" s="77" t="s">
        <v>69</v>
      </c>
      <c r="D48" s="81">
        <v>7677</v>
      </c>
      <c r="E48" s="81">
        <v>2656</v>
      </c>
      <c r="F48" s="81">
        <f t="shared" si="0"/>
        <v>20390112</v>
      </c>
      <c r="G48" s="59"/>
    </row>
    <row r="49" spans="1:7" ht="21.75" customHeight="1">
      <c r="A49" s="78" t="s">
        <v>70</v>
      </c>
      <c r="B49" s="76"/>
      <c r="C49" s="77" t="s">
        <v>69</v>
      </c>
      <c r="D49" s="81">
        <v>776</v>
      </c>
      <c r="E49" s="81">
        <v>3506</v>
      </c>
      <c r="F49" s="81">
        <f t="shared" si="0"/>
        <v>2720656</v>
      </c>
      <c r="G49" s="59"/>
    </row>
    <row r="50" spans="1:7" ht="21.75" customHeight="1">
      <c r="A50" s="75" t="s">
        <v>71</v>
      </c>
      <c r="B50" s="76"/>
      <c r="C50" s="77" t="s">
        <v>72</v>
      </c>
      <c r="D50" s="81">
        <v>30081</v>
      </c>
      <c r="E50" s="81">
        <v>73</v>
      </c>
      <c r="F50" s="81">
        <f t="shared" si="0"/>
        <v>2195913</v>
      </c>
      <c r="G50" s="61"/>
    </row>
    <row r="51" spans="1:7" ht="21.75" customHeight="1">
      <c r="A51" s="79" t="s">
        <v>73</v>
      </c>
      <c r="B51" s="76"/>
      <c r="C51" s="80" t="s">
        <v>74</v>
      </c>
      <c r="D51" s="81">
        <v>132</v>
      </c>
      <c r="E51" s="82">
        <v>328</v>
      </c>
      <c r="F51" s="81">
        <f t="shared" si="0"/>
        <v>43296</v>
      </c>
      <c r="G51" s="59"/>
    </row>
    <row r="52" spans="1:7" ht="21.75" customHeight="1">
      <c r="A52" s="75" t="s">
        <v>75</v>
      </c>
      <c r="B52" s="76"/>
      <c r="C52" s="80" t="s">
        <v>76</v>
      </c>
      <c r="D52" s="81">
        <v>883</v>
      </c>
      <c r="E52" s="81">
        <v>5000</v>
      </c>
      <c r="F52" s="81">
        <f t="shared" si="0"/>
        <v>4415000</v>
      </c>
      <c r="G52" s="59"/>
    </row>
    <row r="53" spans="1:7" ht="21.75" customHeight="1">
      <c r="A53" s="75" t="s">
        <v>77</v>
      </c>
      <c r="B53" s="76"/>
      <c r="C53" s="80" t="s">
        <v>76</v>
      </c>
      <c r="D53" s="81">
        <v>1159</v>
      </c>
      <c r="E53" s="81">
        <v>4115</v>
      </c>
      <c r="F53" s="81">
        <f t="shared" si="0"/>
        <v>4769285</v>
      </c>
      <c r="G53" s="60"/>
    </row>
    <row r="54" spans="1:7" ht="21.75" customHeight="1">
      <c r="A54" s="75" t="s">
        <v>78</v>
      </c>
      <c r="B54" s="76"/>
      <c r="C54" s="77" t="s">
        <v>79</v>
      </c>
      <c r="D54" s="81">
        <v>300</v>
      </c>
      <c r="E54" s="81">
        <v>173</v>
      </c>
      <c r="F54" s="81">
        <f t="shared" si="0"/>
        <v>51900</v>
      </c>
      <c r="G54" s="60"/>
    </row>
    <row r="55" spans="1:7" ht="21.75" customHeight="1">
      <c r="A55" s="75" t="s">
        <v>80</v>
      </c>
      <c r="B55" s="76"/>
      <c r="C55" s="80" t="s">
        <v>76</v>
      </c>
      <c r="D55" s="81">
        <v>852</v>
      </c>
      <c r="E55" s="81">
        <v>473</v>
      </c>
      <c r="F55" s="81">
        <f t="shared" si="0"/>
        <v>402996</v>
      </c>
      <c r="G55" s="60"/>
    </row>
    <row r="56" spans="1:7" ht="21.75" customHeight="1">
      <c r="A56" s="75" t="s">
        <v>81</v>
      </c>
      <c r="B56" s="76"/>
      <c r="C56" s="77" t="s">
        <v>82</v>
      </c>
      <c r="D56" s="81">
        <v>4</v>
      </c>
      <c r="E56" s="81">
        <v>171033</v>
      </c>
      <c r="F56" s="81">
        <f t="shared" si="0"/>
        <v>684132</v>
      </c>
      <c r="G56" s="60"/>
    </row>
    <row r="57" spans="1:7" ht="21.75" customHeight="1">
      <c r="A57" s="145" t="s">
        <v>83</v>
      </c>
      <c r="B57" s="76"/>
      <c r="C57" s="77" t="s">
        <v>84</v>
      </c>
      <c r="D57" s="81">
        <v>1</v>
      </c>
      <c r="E57" s="81">
        <v>438457</v>
      </c>
      <c r="F57" s="81">
        <f t="shared" si="0"/>
        <v>438457</v>
      </c>
      <c r="G57" s="60"/>
    </row>
    <row r="58" spans="1:7" ht="21.75" customHeight="1">
      <c r="A58" s="146" t="s">
        <v>85</v>
      </c>
      <c r="B58" s="76"/>
      <c r="C58" s="77" t="s">
        <v>79</v>
      </c>
      <c r="D58" s="81">
        <v>495</v>
      </c>
      <c r="E58" s="81">
        <v>412</v>
      </c>
      <c r="F58" s="81">
        <f t="shared" si="0"/>
        <v>203940</v>
      </c>
      <c r="G58" s="60"/>
    </row>
    <row r="59" spans="1:7" ht="21.75" customHeight="1">
      <c r="A59" s="146" t="s">
        <v>86</v>
      </c>
      <c r="B59" s="76"/>
      <c r="C59" s="77" t="s">
        <v>87</v>
      </c>
      <c r="D59" s="81">
        <v>1</v>
      </c>
      <c r="E59" s="81">
        <v>270250</v>
      </c>
      <c r="F59" s="81">
        <f t="shared" si="0"/>
        <v>270250</v>
      </c>
      <c r="G59" s="60"/>
    </row>
    <row r="60" spans="1:7" ht="21.75" customHeight="1">
      <c r="A60" s="146" t="s">
        <v>88</v>
      </c>
      <c r="B60" s="76"/>
      <c r="C60" s="77" t="s">
        <v>89</v>
      </c>
      <c r="D60" s="81">
        <v>16</v>
      </c>
      <c r="E60" s="81">
        <v>7005</v>
      </c>
      <c r="F60" s="81">
        <f t="shared" si="0"/>
        <v>112080</v>
      </c>
      <c r="G60" s="60"/>
    </row>
    <row r="61" spans="1:7" ht="21.75" customHeight="1">
      <c r="A61" s="146" t="s">
        <v>90</v>
      </c>
      <c r="B61" s="76"/>
      <c r="C61" s="77" t="s">
        <v>91</v>
      </c>
      <c r="D61" s="81">
        <v>1</v>
      </c>
      <c r="E61" s="81">
        <v>21592</v>
      </c>
      <c r="F61" s="81">
        <f t="shared" si="0"/>
        <v>21592</v>
      </c>
      <c r="G61" s="61"/>
    </row>
    <row r="62" spans="1:7" ht="21.75" customHeight="1">
      <c r="A62" s="146" t="s">
        <v>92</v>
      </c>
      <c r="B62" s="76"/>
      <c r="C62" s="80" t="s">
        <v>93</v>
      </c>
      <c r="D62" s="81">
        <v>270</v>
      </c>
      <c r="E62" s="81">
        <v>18910</v>
      </c>
      <c r="F62" s="81">
        <f t="shared" si="0"/>
        <v>5105700</v>
      </c>
      <c r="G62" s="59"/>
    </row>
    <row r="63" spans="1:7" ht="21.75" customHeight="1">
      <c r="A63" s="146" t="s">
        <v>94</v>
      </c>
      <c r="B63" s="76"/>
      <c r="C63" s="80" t="s">
        <v>93</v>
      </c>
      <c r="D63" s="81">
        <v>30</v>
      </c>
      <c r="E63" s="81">
        <v>12410</v>
      </c>
      <c r="F63" s="81">
        <f t="shared" si="0"/>
        <v>372300</v>
      </c>
      <c r="G63" s="62"/>
    </row>
    <row r="64" spans="1:7" ht="21.75" customHeight="1">
      <c r="A64" s="146" t="s">
        <v>95</v>
      </c>
      <c r="B64" s="76"/>
      <c r="C64" s="80" t="s">
        <v>96</v>
      </c>
      <c r="D64" s="81">
        <v>255</v>
      </c>
      <c r="E64" s="81">
        <v>1400</v>
      </c>
      <c r="F64" s="81">
        <f t="shared" si="0"/>
        <v>357000</v>
      </c>
      <c r="G64" s="63"/>
    </row>
    <row r="65" spans="1:7" ht="21.75" customHeight="1">
      <c r="A65" s="146" t="s">
        <v>97</v>
      </c>
      <c r="B65" s="76"/>
      <c r="C65" s="80" t="s">
        <v>96</v>
      </c>
      <c r="D65" s="81">
        <v>30</v>
      </c>
      <c r="E65" s="81">
        <v>3450</v>
      </c>
      <c r="F65" s="81">
        <f t="shared" si="0"/>
        <v>103500</v>
      </c>
      <c r="G65" s="63"/>
    </row>
    <row r="66" spans="1:7" ht="21.75" customHeight="1">
      <c r="A66" s="146" t="s">
        <v>98</v>
      </c>
      <c r="B66" s="76"/>
      <c r="C66" s="80" t="s">
        <v>96</v>
      </c>
      <c r="D66" s="81">
        <v>270</v>
      </c>
      <c r="E66" s="81">
        <v>4730</v>
      </c>
      <c r="F66" s="81">
        <f t="shared" si="0"/>
        <v>1277100</v>
      </c>
      <c r="G66" s="59"/>
    </row>
    <row r="67" spans="1:7" ht="21.75" customHeight="1">
      <c r="A67" s="146" t="s">
        <v>99</v>
      </c>
      <c r="B67" s="76"/>
      <c r="C67" s="80" t="s">
        <v>93</v>
      </c>
      <c r="D67" s="81">
        <v>30</v>
      </c>
      <c r="E67" s="81">
        <v>4800</v>
      </c>
      <c r="F67" s="81">
        <f t="shared" si="0"/>
        <v>144000</v>
      </c>
      <c r="G67" s="63"/>
    </row>
    <row r="68" spans="1:7" ht="21.75" customHeight="1">
      <c r="A68" s="146" t="s">
        <v>100</v>
      </c>
      <c r="B68" s="76"/>
      <c r="C68" s="77" t="s">
        <v>101</v>
      </c>
      <c r="D68" s="81">
        <v>2</v>
      </c>
      <c r="E68" s="81">
        <v>236700</v>
      </c>
      <c r="F68" s="81">
        <f t="shared" si="0"/>
        <v>473400</v>
      </c>
      <c r="G68" s="60"/>
    </row>
    <row r="69" spans="1:7" ht="21.75" customHeight="1" thickBot="1">
      <c r="A69" s="64" t="s">
        <v>41</v>
      </c>
      <c r="B69" s="65"/>
      <c r="C69" s="66"/>
      <c r="D69" s="67"/>
      <c r="E69" s="67"/>
      <c r="F69" s="147">
        <f>SUM(F42:F68)</f>
        <v>60674058</v>
      </c>
      <c r="G69" s="68"/>
    </row>
    <row r="70" spans="1:7" ht="27" customHeight="1">
      <c r="A70" s="169" t="s">
        <v>1</v>
      </c>
      <c r="B70" s="171" t="s">
        <v>2</v>
      </c>
      <c r="C70" s="172"/>
      <c r="D70" s="18"/>
      <c r="E70" s="23"/>
      <c r="F70" s="4"/>
      <c r="G70"/>
    </row>
    <row r="71" spans="1:7" ht="27" customHeight="1">
      <c r="A71" s="170"/>
      <c r="B71" s="173"/>
      <c r="C71" s="173"/>
      <c r="D71" s="22"/>
      <c r="E71" s="23"/>
      <c r="F71" s="21"/>
      <c r="G71" s="21"/>
    </row>
    <row r="72" spans="1:7" ht="27" customHeight="1">
      <c r="A72" s="201" t="s">
        <v>42</v>
      </c>
      <c r="B72" s="201"/>
      <c r="C72" s="201"/>
      <c r="D72" s="201"/>
      <c r="E72" s="201"/>
      <c r="F72" s="201"/>
      <c r="G72" s="202"/>
    </row>
    <row r="73" spans="1:7" ht="21" customHeight="1">
      <c r="A73" s="174" t="s">
        <v>253</v>
      </c>
      <c r="B73" s="174"/>
      <c r="C73" s="174"/>
      <c r="D73" s="174"/>
      <c r="E73" s="174"/>
      <c r="F73" s="174"/>
      <c r="G73" s="193"/>
    </row>
    <row r="74" spans="1:7" ht="21.75" customHeight="1">
      <c r="A74" s="29" t="str">
        <f>A3</f>
        <v>契 約 編 號 :　92 - 水工- 201</v>
      </c>
      <c r="B74" s="20"/>
      <c r="C74" s="20"/>
      <c r="D74" s="20"/>
      <c r="E74" s="1"/>
      <c r="F74" s="1"/>
      <c r="G74"/>
    </row>
    <row r="75" spans="1:7" ht="21.75" customHeight="1">
      <c r="A75" s="3" t="str">
        <f>A4</f>
        <v>工程名稱 :基隆河整體治理計畫(前期計畫)大華區段堤防工程</v>
      </c>
      <c r="B75" s="4"/>
      <c r="C75"/>
      <c r="D75"/>
      <c r="E75" s="5"/>
      <c r="F75" s="175" t="str">
        <f>F4</f>
        <v>開工日期  92 年 6 月 25 日</v>
      </c>
      <c r="G75" s="175"/>
    </row>
    <row r="76" spans="1:7" ht="20.25" customHeight="1" thickBot="1">
      <c r="A76" s="3" t="str">
        <f>A5</f>
        <v>施工地點：基隆市七堵區</v>
      </c>
      <c r="B76" s="4"/>
      <c r="C76"/>
      <c r="D76"/>
      <c r="E76" s="6"/>
      <c r="F76" s="175" t="str">
        <f>F5</f>
        <v>竣工日期  93 年 7 月 25 日</v>
      </c>
      <c r="G76" s="175"/>
    </row>
    <row r="77" spans="1:7" ht="23.25" customHeight="1">
      <c r="A77" s="176" t="s">
        <v>29</v>
      </c>
      <c r="B77" s="178" t="s">
        <v>30</v>
      </c>
      <c r="C77" s="180" t="s">
        <v>31</v>
      </c>
      <c r="D77" s="182" t="s">
        <v>32</v>
      </c>
      <c r="E77" s="178" t="s">
        <v>33</v>
      </c>
      <c r="F77" s="178" t="s">
        <v>34</v>
      </c>
      <c r="G77" s="184" t="s">
        <v>35</v>
      </c>
    </row>
    <row r="78" spans="1:7" ht="1.5" customHeight="1">
      <c r="A78" s="177"/>
      <c r="B78" s="179"/>
      <c r="C78" s="181"/>
      <c r="D78" s="183"/>
      <c r="E78" s="179"/>
      <c r="F78" s="179"/>
      <c r="G78" s="185"/>
    </row>
    <row r="79" spans="1:7" ht="26.25" customHeight="1">
      <c r="A79" s="166" t="s">
        <v>128</v>
      </c>
      <c r="B79" s="167"/>
      <c r="C79" s="167"/>
      <c r="D79" s="167"/>
      <c r="E79" s="167"/>
      <c r="F79" s="167"/>
      <c r="G79" s="168"/>
    </row>
    <row r="80" spans="1:7" ht="25.5" customHeight="1">
      <c r="A80" s="75" t="s">
        <v>59</v>
      </c>
      <c r="B80" s="83"/>
      <c r="C80" s="71" t="s">
        <v>252</v>
      </c>
      <c r="D80" s="81">
        <v>10684</v>
      </c>
      <c r="E80" s="81">
        <v>15</v>
      </c>
      <c r="F80" s="81">
        <f>D80*E80</f>
        <v>160260</v>
      </c>
      <c r="G80" s="58"/>
    </row>
    <row r="81" spans="1:7" ht="25.5" customHeight="1">
      <c r="A81" s="75" t="s">
        <v>61</v>
      </c>
      <c r="B81" s="83"/>
      <c r="C81" s="71" t="s">
        <v>252</v>
      </c>
      <c r="D81" s="81">
        <v>17685</v>
      </c>
      <c r="E81" s="81">
        <v>19</v>
      </c>
      <c r="F81" s="81">
        <f aca="true" t="shared" si="1" ref="F81:F101">D81*E81</f>
        <v>336015</v>
      </c>
      <c r="G81" s="58"/>
    </row>
    <row r="82" spans="1:7" ht="25.5" customHeight="1">
      <c r="A82" s="75" t="s">
        <v>62</v>
      </c>
      <c r="B82" s="83"/>
      <c r="C82" s="71" t="s">
        <v>252</v>
      </c>
      <c r="D82" s="81">
        <v>30756</v>
      </c>
      <c r="E82" s="81">
        <v>19</v>
      </c>
      <c r="F82" s="81">
        <f t="shared" si="1"/>
        <v>584364</v>
      </c>
      <c r="G82" s="59"/>
    </row>
    <row r="83" spans="1:7" ht="25.5" customHeight="1">
      <c r="A83" s="75" t="s">
        <v>65</v>
      </c>
      <c r="B83" s="73"/>
      <c r="C83" s="71" t="s">
        <v>102</v>
      </c>
      <c r="D83" s="81">
        <v>63236</v>
      </c>
      <c r="E83" s="81">
        <v>9</v>
      </c>
      <c r="F83" s="81">
        <f t="shared" si="1"/>
        <v>569124</v>
      </c>
      <c r="G83" s="59"/>
    </row>
    <row r="84" spans="1:7" ht="25.5" customHeight="1">
      <c r="A84" s="84" t="s">
        <v>103</v>
      </c>
      <c r="B84" s="83"/>
      <c r="C84" s="71" t="s">
        <v>104</v>
      </c>
      <c r="D84" s="81">
        <v>1863</v>
      </c>
      <c r="E84" s="81">
        <v>1941</v>
      </c>
      <c r="F84" s="81">
        <f t="shared" si="1"/>
        <v>3616083</v>
      </c>
      <c r="G84" s="60"/>
    </row>
    <row r="85" spans="1:7" ht="25.5" customHeight="1">
      <c r="A85" s="84" t="s">
        <v>105</v>
      </c>
      <c r="B85" s="83"/>
      <c r="C85" s="71" t="s">
        <v>106</v>
      </c>
      <c r="D85" s="81">
        <v>3584</v>
      </c>
      <c r="E85" s="81">
        <v>2656</v>
      </c>
      <c r="F85" s="81">
        <f t="shared" si="1"/>
        <v>9519104</v>
      </c>
      <c r="G85" s="60"/>
    </row>
    <row r="86" spans="1:7" ht="25.5" customHeight="1">
      <c r="A86" s="84" t="s">
        <v>107</v>
      </c>
      <c r="B86" s="83"/>
      <c r="C86" s="71" t="s">
        <v>106</v>
      </c>
      <c r="D86" s="81">
        <v>9102</v>
      </c>
      <c r="E86" s="81">
        <v>3506</v>
      </c>
      <c r="F86" s="81">
        <f t="shared" si="1"/>
        <v>31911612</v>
      </c>
      <c r="G86" s="59"/>
    </row>
    <row r="87" spans="1:7" ht="25.5" customHeight="1">
      <c r="A87" s="79" t="s">
        <v>108</v>
      </c>
      <c r="B87" s="85"/>
      <c r="C87" s="71" t="s">
        <v>109</v>
      </c>
      <c r="D87" s="81">
        <v>35201</v>
      </c>
      <c r="E87" s="81">
        <v>73</v>
      </c>
      <c r="F87" s="81">
        <f t="shared" si="1"/>
        <v>2569673</v>
      </c>
      <c r="G87" s="59"/>
    </row>
    <row r="88" spans="1:7" ht="25.5" customHeight="1">
      <c r="A88" s="86" t="s">
        <v>110</v>
      </c>
      <c r="B88" s="72"/>
      <c r="C88" s="87" t="s">
        <v>111</v>
      </c>
      <c r="D88" s="81">
        <v>400</v>
      </c>
      <c r="E88" s="81">
        <v>24230</v>
      </c>
      <c r="F88" s="81">
        <f t="shared" si="1"/>
        <v>9692000</v>
      </c>
      <c r="G88" s="61"/>
    </row>
    <row r="89" spans="1:7" ht="25.5" customHeight="1">
      <c r="A89" s="86" t="s">
        <v>112</v>
      </c>
      <c r="B89" s="85"/>
      <c r="C89" s="87" t="s">
        <v>93</v>
      </c>
      <c r="D89" s="81">
        <v>40</v>
      </c>
      <c r="E89" s="81">
        <v>21600</v>
      </c>
      <c r="F89" s="81">
        <f t="shared" si="1"/>
        <v>864000</v>
      </c>
      <c r="G89" s="59"/>
    </row>
    <row r="90" spans="1:7" ht="25.5" customHeight="1">
      <c r="A90" s="86" t="s">
        <v>113</v>
      </c>
      <c r="B90" s="85"/>
      <c r="C90" s="87" t="s">
        <v>114</v>
      </c>
      <c r="D90" s="81">
        <v>87</v>
      </c>
      <c r="E90" s="81">
        <v>19790</v>
      </c>
      <c r="F90" s="81">
        <f t="shared" si="1"/>
        <v>1721730</v>
      </c>
      <c r="G90" s="59"/>
    </row>
    <row r="91" spans="1:7" ht="25.5" customHeight="1">
      <c r="A91" s="88" t="s">
        <v>115</v>
      </c>
      <c r="B91" s="85"/>
      <c r="C91" s="71" t="s">
        <v>87</v>
      </c>
      <c r="D91" s="81">
        <v>1</v>
      </c>
      <c r="E91" s="81">
        <v>184700</v>
      </c>
      <c r="F91" s="81">
        <f t="shared" si="1"/>
        <v>184700</v>
      </c>
      <c r="G91" s="60"/>
    </row>
    <row r="92" spans="1:7" ht="25.5" customHeight="1">
      <c r="A92" s="89" t="s">
        <v>116</v>
      </c>
      <c r="B92" s="85"/>
      <c r="C92" s="71" t="s">
        <v>101</v>
      </c>
      <c r="D92" s="81">
        <v>6</v>
      </c>
      <c r="E92" s="81">
        <v>163149</v>
      </c>
      <c r="F92" s="81">
        <f t="shared" si="1"/>
        <v>978894</v>
      </c>
      <c r="G92" s="60"/>
    </row>
    <row r="93" spans="1:7" ht="25.5" customHeight="1">
      <c r="A93" s="70" t="s">
        <v>117</v>
      </c>
      <c r="B93" s="85"/>
      <c r="C93" s="71" t="s">
        <v>89</v>
      </c>
      <c r="D93" s="81">
        <v>16</v>
      </c>
      <c r="E93" s="81">
        <v>84843</v>
      </c>
      <c r="F93" s="81">
        <f t="shared" si="1"/>
        <v>1357488</v>
      </c>
      <c r="G93" s="60"/>
    </row>
    <row r="94" spans="1:7" ht="25.5" customHeight="1">
      <c r="A94" s="70" t="s">
        <v>118</v>
      </c>
      <c r="B94" s="90"/>
      <c r="C94" s="71" t="s">
        <v>87</v>
      </c>
      <c r="D94" s="81">
        <v>1</v>
      </c>
      <c r="E94" s="81">
        <v>41603</v>
      </c>
      <c r="F94" s="81">
        <f t="shared" si="1"/>
        <v>41603</v>
      </c>
      <c r="G94" s="60"/>
    </row>
    <row r="95" spans="1:7" ht="25.5" customHeight="1">
      <c r="A95" s="70" t="s">
        <v>119</v>
      </c>
      <c r="B95" s="85"/>
      <c r="C95" s="87" t="s">
        <v>120</v>
      </c>
      <c r="D95" s="81">
        <v>1022</v>
      </c>
      <c r="E95" s="81">
        <v>173</v>
      </c>
      <c r="F95" s="81">
        <f t="shared" si="1"/>
        <v>176806</v>
      </c>
      <c r="G95" s="60"/>
    </row>
    <row r="96" spans="1:7" ht="25.5" customHeight="1">
      <c r="A96" s="91" t="s">
        <v>90</v>
      </c>
      <c r="B96" s="92"/>
      <c r="C96" s="94" t="s">
        <v>91</v>
      </c>
      <c r="D96" s="81">
        <v>1</v>
      </c>
      <c r="E96" s="81">
        <v>21592</v>
      </c>
      <c r="F96" s="81">
        <f t="shared" si="1"/>
        <v>21592</v>
      </c>
      <c r="G96" s="60"/>
    </row>
    <row r="97" spans="1:7" ht="25.5" customHeight="1">
      <c r="A97" s="75" t="s">
        <v>121</v>
      </c>
      <c r="B97" s="95"/>
      <c r="C97" s="96" t="s">
        <v>122</v>
      </c>
      <c r="D97" s="81">
        <v>10357</v>
      </c>
      <c r="E97" s="81">
        <v>73</v>
      </c>
      <c r="F97" s="81">
        <f t="shared" si="1"/>
        <v>756061</v>
      </c>
      <c r="G97" s="60"/>
    </row>
    <row r="98" spans="1:7" ht="25.5" customHeight="1">
      <c r="A98" s="91" t="s">
        <v>123</v>
      </c>
      <c r="B98" s="95"/>
      <c r="C98" s="96" t="s">
        <v>93</v>
      </c>
      <c r="D98" s="81">
        <v>35</v>
      </c>
      <c r="E98" s="81">
        <v>5630</v>
      </c>
      <c r="F98" s="81">
        <f t="shared" si="1"/>
        <v>197050</v>
      </c>
      <c r="G98" s="60"/>
    </row>
    <row r="99" spans="1:7" ht="25.5" customHeight="1">
      <c r="A99" s="91" t="s">
        <v>124</v>
      </c>
      <c r="B99" s="95"/>
      <c r="C99" s="97" t="s">
        <v>87</v>
      </c>
      <c r="D99" s="81">
        <v>1</v>
      </c>
      <c r="E99" s="81">
        <v>2168400</v>
      </c>
      <c r="F99" s="81">
        <f t="shared" si="1"/>
        <v>2168400</v>
      </c>
      <c r="G99" s="61"/>
    </row>
    <row r="100" spans="1:7" ht="25.5" customHeight="1">
      <c r="A100" s="91" t="s">
        <v>125</v>
      </c>
      <c r="B100" s="95"/>
      <c r="C100" s="98" t="s">
        <v>101</v>
      </c>
      <c r="D100" s="81">
        <v>1</v>
      </c>
      <c r="E100" s="81">
        <v>174000</v>
      </c>
      <c r="F100" s="81">
        <f t="shared" si="1"/>
        <v>174000</v>
      </c>
      <c r="G100" s="59"/>
    </row>
    <row r="101" spans="1:7" ht="25.5" customHeight="1">
      <c r="A101" s="99" t="s">
        <v>126</v>
      </c>
      <c r="B101" s="95"/>
      <c r="C101" s="98" t="s">
        <v>87</v>
      </c>
      <c r="D101" s="81">
        <v>1</v>
      </c>
      <c r="E101" s="81">
        <v>2584270</v>
      </c>
      <c r="F101" s="81">
        <f t="shared" si="1"/>
        <v>2584270</v>
      </c>
      <c r="G101" s="62"/>
    </row>
    <row r="102" spans="1:7" ht="25.5" customHeight="1" thickBot="1">
      <c r="A102" s="64" t="s">
        <v>41</v>
      </c>
      <c r="B102" s="65"/>
      <c r="C102" s="66"/>
      <c r="D102" s="147"/>
      <c r="E102" s="147"/>
      <c r="F102" s="147">
        <f>SUM(F80:F101)</f>
        <v>70184829</v>
      </c>
      <c r="G102" s="68"/>
    </row>
    <row r="103" spans="1:7" ht="27" customHeight="1">
      <c r="A103" s="169" t="s">
        <v>1</v>
      </c>
      <c r="B103" s="171" t="s">
        <v>2</v>
      </c>
      <c r="C103" s="172"/>
      <c r="D103" s="18"/>
      <c r="E103" s="23"/>
      <c r="F103" s="4"/>
      <c r="G103"/>
    </row>
    <row r="104" spans="1:7" ht="27" customHeight="1">
      <c r="A104" s="170"/>
      <c r="B104" s="173"/>
      <c r="C104" s="173"/>
      <c r="D104" s="22"/>
      <c r="E104" s="23"/>
      <c r="F104" s="21"/>
      <c r="G104" s="21"/>
    </row>
    <row r="105" spans="1:7" ht="27" customHeight="1">
      <c r="A105" s="201" t="s">
        <v>42</v>
      </c>
      <c r="B105" s="201"/>
      <c r="C105" s="201"/>
      <c r="D105" s="201"/>
      <c r="E105" s="201"/>
      <c r="F105" s="201"/>
      <c r="G105" s="202"/>
    </row>
    <row r="106" spans="1:7" ht="21" customHeight="1">
      <c r="A106" s="174" t="s">
        <v>253</v>
      </c>
      <c r="B106" s="174"/>
      <c r="C106" s="174"/>
      <c r="D106" s="174"/>
      <c r="E106" s="174"/>
      <c r="F106" s="174"/>
      <c r="G106" s="193"/>
    </row>
    <row r="107" spans="1:7" ht="21.75" customHeight="1">
      <c r="A107" s="29" t="str">
        <f>A3</f>
        <v>契 約 編 號 :　92 - 水工- 201</v>
      </c>
      <c r="B107" s="20"/>
      <c r="C107" s="20"/>
      <c r="D107" s="20"/>
      <c r="E107" s="1"/>
      <c r="F107" s="1"/>
      <c r="G107"/>
    </row>
    <row r="108" spans="1:7" ht="21.75" customHeight="1">
      <c r="A108" s="3" t="str">
        <f>A4</f>
        <v>工程名稱 :基隆河整體治理計畫(前期計畫)大華區段堤防工程</v>
      </c>
      <c r="B108" s="4"/>
      <c r="C108"/>
      <c r="D108"/>
      <c r="E108" s="5"/>
      <c r="F108" s="175" t="str">
        <f>F4</f>
        <v>開工日期  92 年 6 月 25 日</v>
      </c>
      <c r="G108" s="175"/>
    </row>
    <row r="109" spans="1:7" ht="20.25" customHeight="1" thickBot="1">
      <c r="A109" s="3" t="str">
        <f>A5</f>
        <v>施工地點：基隆市七堵區</v>
      </c>
      <c r="B109" s="4"/>
      <c r="C109"/>
      <c r="D109"/>
      <c r="E109" s="6"/>
      <c r="F109" s="175" t="str">
        <f>F5</f>
        <v>竣工日期  93 年 7 月 25 日</v>
      </c>
      <c r="G109" s="175"/>
    </row>
    <row r="110" spans="1:7" ht="27" customHeight="1">
      <c r="A110" s="176" t="s">
        <v>29</v>
      </c>
      <c r="B110" s="178" t="s">
        <v>30</v>
      </c>
      <c r="C110" s="180" t="s">
        <v>31</v>
      </c>
      <c r="D110" s="182" t="s">
        <v>32</v>
      </c>
      <c r="E110" s="178" t="s">
        <v>33</v>
      </c>
      <c r="F110" s="178" t="s">
        <v>34</v>
      </c>
      <c r="G110" s="184" t="s">
        <v>35</v>
      </c>
    </row>
    <row r="111" spans="1:7" ht="27" customHeight="1">
      <c r="A111" s="177"/>
      <c r="B111" s="179"/>
      <c r="C111" s="181"/>
      <c r="D111" s="183"/>
      <c r="E111" s="179"/>
      <c r="F111" s="179"/>
      <c r="G111" s="185"/>
    </row>
    <row r="112" spans="1:7" ht="27" customHeight="1">
      <c r="A112" s="166" t="s">
        <v>129</v>
      </c>
      <c r="B112" s="167"/>
      <c r="C112" s="167"/>
      <c r="D112" s="167"/>
      <c r="E112" s="167"/>
      <c r="F112" s="167"/>
      <c r="G112" s="168"/>
    </row>
    <row r="113" spans="1:7" ht="27" customHeight="1">
      <c r="A113" s="101" t="s">
        <v>130</v>
      </c>
      <c r="B113" s="102" t="s">
        <v>131</v>
      </c>
      <c r="C113" s="71" t="s">
        <v>132</v>
      </c>
      <c r="D113" s="81">
        <v>259</v>
      </c>
      <c r="E113" s="81">
        <v>3760</v>
      </c>
      <c r="F113" s="81">
        <f>D113*E113</f>
        <v>973840</v>
      </c>
      <c r="G113" s="58"/>
    </row>
    <row r="114" spans="1:7" ht="27" customHeight="1">
      <c r="A114" s="101" t="s">
        <v>133</v>
      </c>
      <c r="B114" s="102" t="s">
        <v>134</v>
      </c>
      <c r="C114" s="71" t="s">
        <v>135</v>
      </c>
      <c r="D114" s="81">
        <v>390</v>
      </c>
      <c r="E114" s="81">
        <v>61</v>
      </c>
      <c r="F114" s="81">
        <f aca="true" t="shared" si="2" ref="F114:F130">D114*E114</f>
        <v>23790</v>
      </c>
      <c r="G114" s="58"/>
    </row>
    <row r="115" spans="1:7" ht="27" customHeight="1">
      <c r="A115" s="103" t="s">
        <v>136</v>
      </c>
      <c r="B115" s="104"/>
      <c r="C115" s="87" t="s">
        <v>137</v>
      </c>
      <c r="D115" s="81">
        <v>47758</v>
      </c>
      <c r="E115" s="81">
        <v>140</v>
      </c>
      <c r="F115" s="81">
        <f t="shared" si="2"/>
        <v>6686120</v>
      </c>
      <c r="G115" s="59"/>
    </row>
    <row r="116" spans="1:7" ht="27" customHeight="1">
      <c r="A116" s="105" t="s">
        <v>138</v>
      </c>
      <c r="B116" s="104"/>
      <c r="C116" s="71" t="s">
        <v>139</v>
      </c>
      <c r="D116" s="81">
        <v>1</v>
      </c>
      <c r="E116" s="81">
        <v>867296</v>
      </c>
      <c r="F116" s="81">
        <f t="shared" si="2"/>
        <v>867296</v>
      </c>
      <c r="G116" s="59"/>
    </row>
    <row r="117" spans="1:7" ht="27" customHeight="1">
      <c r="A117" s="106" t="s">
        <v>140</v>
      </c>
      <c r="B117" s="104"/>
      <c r="C117" s="104"/>
      <c r="D117" s="81"/>
      <c r="E117" s="81"/>
      <c r="F117" s="81">
        <f>SUM(F113:F116)</f>
        <v>8551046</v>
      </c>
      <c r="G117" s="59"/>
    </row>
    <row r="118" spans="1:7" ht="27" customHeight="1">
      <c r="A118" s="152"/>
      <c r="B118" s="153"/>
      <c r="C118" s="153"/>
      <c r="D118" s="154"/>
      <c r="E118" s="154"/>
      <c r="F118" s="154"/>
      <c r="G118" s="59"/>
    </row>
    <row r="119" spans="1:7" ht="27" customHeight="1">
      <c r="A119" s="152"/>
      <c r="B119" s="153"/>
      <c r="C119" s="153"/>
      <c r="D119" s="154"/>
      <c r="E119" s="154"/>
      <c r="F119" s="154"/>
      <c r="G119" s="59"/>
    </row>
    <row r="120" spans="1:7" ht="27" customHeight="1">
      <c r="A120" s="166" t="s">
        <v>141</v>
      </c>
      <c r="B120" s="167"/>
      <c r="C120" s="167"/>
      <c r="D120" s="167"/>
      <c r="E120" s="167"/>
      <c r="F120" s="167"/>
      <c r="G120" s="168"/>
    </row>
    <row r="121" spans="1:7" ht="27" customHeight="1">
      <c r="A121" s="101" t="s">
        <v>142</v>
      </c>
      <c r="B121" s="107" t="s">
        <v>143</v>
      </c>
      <c r="C121" s="71" t="s">
        <v>144</v>
      </c>
      <c r="D121" s="81">
        <v>1</v>
      </c>
      <c r="E121" s="81">
        <v>291121</v>
      </c>
      <c r="F121" s="81">
        <f>D121*E121</f>
        <v>291121</v>
      </c>
      <c r="G121" s="60"/>
    </row>
    <row r="122" spans="1:7" ht="27" customHeight="1">
      <c r="A122" s="101" t="s">
        <v>145</v>
      </c>
      <c r="B122" s="108" t="s">
        <v>146</v>
      </c>
      <c r="C122" s="71" t="s">
        <v>144</v>
      </c>
      <c r="D122" s="81">
        <v>1</v>
      </c>
      <c r="E122" s="81">
        <v>244117</v>
      </c>
      <c r="F122" s="81">
        <f t="shared" si="2"/>
        <v>244117</v>
      </c>
      <c r="G122" s="60"/>
    </row>
    <row r="123" spans="1:7" ht="27" customHeight="1">
      <c r="A123" s="101" t="s">
        <v>147</v>
      </c>
      <c r="B123" s="107" t="s">
        <v>148</v>
      </c>
      <c r="C123" s="71" t="s">
        <v>144</v>
      </c>
      <c r="D123" s="81">
        <v>1</v>
      </c>
      <c r="E123" s="81">
        <v>542213</v>
      </c>
      <c r="F123" s="81">
        <f t="shared" si="2"/>
        <v>542213</v>
      </c>
      <c r="G123" s="60"/>
    </row>
    <row r="124" spans="1:7" ht="27" customHeight="1">
      <c r="A124" s="101" t="s">
        <v>149</v>
      </c>
      <c r="B124" s="107"/>
      <c r="C124" s="71" t="s">
        <v>144</v>
      </c>
      <c r="D124" s="81">
        <v>1</v>
      </c>
      <c r="E124" s="81">
        <v>90975</v>
      </c>
      <c r="F124" s="81">
        <f t="shared" si="2"/>
        <v>90975</v>
      </c>
      <c r="G124" s="60"/>
    </row>
    <row r="125" spans="1:7" ht="27" customHeight="1">
      <c r="A125" s="101" t="s">
        <v>150</v>
      </c>
      <c r="B125" s="109" t="s">
        <v>151</v>
      </c>
      <c r="C125" s="71" t="s">
        <v>144</v>
      </c>
      <c r="D125" s="81">
        <v>1</v>
      </c>
      <c r="E125" s="81">
        <v>92188</v>
      </c>
      <c r="F125" s="81">
        <f t="shared" si="2"/>
        <v>92188</v>
      </c>
      <c r="G125" s="60"/>
    </row>
    <row r="126" spans="1:7" ht="27" customHeight="1">
      <c r="A126" s="101" t="s">
        <v>152</v>
      </c>
      <c r="B126" s="109" t="s">
        <v>153</v>
      </c>
      <c r="C126" s="71" t="s">
        <v>144</v>
      </c>
      <c r="D126" s="81">
        <v>1</v>
      </c>
      <c r="E126" s="81">
        <v>139495</v>
      </c>
      <c r="F126" s="81">
        <f t="shared" si="2"/>
        <v>139495</v>
      </c>
      <c r="G126" s="60"/>
    </row>
    <row r="127" spans="1:7" ht="27" customHeight="1">
      <c r="A127" s="101" t="s">
        <v>154</v>
      </c>
      <c r="B127" s="109" t="s">
        <v>155</v>
      </c>
      <c r="C127" s="71" t="s">
        <v>144</v>
      </c>
      <c r="D127" s="81">
        <v>1</v>
      </c>
      <c r="E127" s="81">
        <v>161329</v>
      </c>
      <c r="F127" s="81">
        <f t="shared" si="2"/>
        <v>161329</v>
      </c>
      <c r="G127" s="60"/>
    </row>
    <row r="128" spans="1:7" ht="27" customHeight="1">
      <c r="A128" s="101" t="s">
        <v>156</v>
      </c>
      <c r="B128" s="110" t="s">
        <v>157</v>
      </c>
      <c r="C128" s="71" t="s">
        <v>144</v>
      </c>
      <c r="D128" s="81">
        <v>1</v>
      </c>
      <c r="E128" s="81">
        <v>187409</v>
      </c>
      <c r="F128" s="81">
        <f t="shared" si="2"/>
        <v>187409</v>
      </c>
      <c r="G128" s="61"/>
    </row>
    <row r="129" spans="1:7" ht="27" customHeight="1">
      <c r="A129" s="101" t="s">
        <v>158</v>
      </c>
      <c r="B129" s="87"/>
      <c r="C129" s="71" t="s">
        <v>144</v>
      </c>
      <c r="D129" s="81">
        <v>1</v>
      </c>
      <c r="E129" s="81">
        <v>685347</v>
      </c>
      <c r="F129" s="81">
        <f t="shared" si="2"/>
        <v>685347</v>
      </c>
      <c r="G129" s="59"/>
    </row>
    <row r="130" spans="1:7" ht="27" customHeight="1">
      <c r="A130" s="101" t="s">
        <v>159</v>
      </c>
      <c r="B130" s="87"/>
      <c r="C130" s="71" t="s">
        <v>144</v>
      </c>
      <c r="D130" s="81">
        <v>1</v>
      </c>
      <c r="E130" s="81">
        <v>81878</v>
      </c>
      <c r="F130" s="81">
        <f t="shared" si="2"/>
        <v>81878</v>
      </c>
      <c r="G130" s="62"/>
    </row>
    <row r="131" spans="1:7" ht="27" customHeight="1">
      <c r="A131" s="158" t="s">
        <v>38</v>
      </c>
      <c r="B131" s="96"/>
      <c r="C131" s="94"/>
      <c r="D131" s="154"/>
      <c r="E131" s="154"/>
      <c r="F131" s="154">
        <f>SUM(F121:F130)</f>
        <v>2516072</v>
      </c>
      <c r="G131" s="159"/>
    </row>
    <row r="132" spans="1:7" ht="27" customHeight="1">
      <c r="A132" s="158"/>
      <c r="B132" s="96"/>
      <c r="C132" s="94"/>
      <c r="D132" s="154"/>
      <c r="E132" s="154"/>
      <c r="F132" s="154"/>
      <c r="G132" s="159"/>
    </row>
    <row r="133" spans="1:7" ht="27" customHeight="1" thickBot="1">
      <c r="A133" s="64"/>
      <c r="B133" s="65"/>
      <c r="C133" s="66"/>
      <c r="D133" s="147"/>
      <c r="E133" s="147"/>
      <c r="F133" s="147"/>
      <c r="G133" s="68"/>
    </row>
    <row r="134" spans="1:7" ht="27" customHeight="1">
      <c r="A134" s="169" t="s">
        <v>1</v>
      </c>
      <c r="B134" s="171" t="s">
        <v>2</v>
      </c>
      <c r="C134" s="172"/>
      <c r="D134" s="18"/>
      <c r="E134" s="23"/>
      <c r="F134" s="4"/>
      <c r="G134"/>
    </row>
    <row r="135" spans="1:7" ht="27" customHeight="1">
      <c r="A135" s="170"/>
      <c r="B135" s="173"/>
      <c r="C135" s="173"/>
      <c r="D135" s="22"/>
      <c r="E135" s="23"/>
      <c r="F135" s="21"/>
      <c r="G135" s="21"/>
    </row>
    <row r="136" spans="1:7" ht="27" customHeight="1">
      <c r="A136" s="201" t="s">
        <v>42</v>
      </c>
      <c r="B136" s="201"/>
      <c r="C136" s="201"/>
      <c r="D136" s="201"/>
      <c r="E136" s="201"/>
      <c r="F136" s="201"/>
      <c r="G136" s="202"/>
    </row>
    <row r="137" spans="1:7" ht="21" customHeight="1">
      <c r="A137" s="174" t="s">
        <v>253</v>
      </c>
      <c r="B137" s="174"/>
      <c r="C137" s="174"/>
      <c r="D137" s="174"/>
      <c r="E137" s="174"/>
      <c r="F137" s="174"/>
      <c r="G137" s="193"/>
    </row>
    <row r="138" spans="1:7" ht="21.75" customHeight="1">
      <c r="A138" s="29" t="str">
        <f>A3</f>
        <v>契 約 編 號 :　92 - 水工- 201</v>
      </c>
      <c r="B138" s="20"/>
      <c r="C138" s="20"/>
      <c r="D138" s="20"/>
      <c r="E138" s="1"/>
      <c r="F138" s="1"/>
      <c r="G138"/>
    </row>
    <row r="139" spans="1:7" ht="21.75" customHeight="1">
      <c r="A139" s="3" t="str">
        <f>A4</f>
        <v>工程名稱 :基隆河整體治理計畫(前期計畫)大華區段堤防工程</v>
      </c>
      <c r="B139" s="4"/>
      <c r="C139"/>
      <c r="D139"/>
      <c r="E139" s="5"/>
      <c r="F139" s="175" t="str">
        <f>F4</f>
        <v>開工日期  92 年 6 月 25 日</v>
      </c>
      <c r="G139" s="175"/>
    </row>
    <row r="140" spans="1:7" ht="20.25" customHeight="1" thickBot="1">
      <c r="A140" s="3" t="str">
        <f>A5</f>
        <v>施工地點：基隆市七堵區</v>
      </c>
      <c r="B140" s="4"/>
      <c r="C140"/>
      <c r="D140"/>
      <c r="E140" s="6"/>
      <c r="F140" s="175" t="str">
        <f>F5</f>
        <v>竣工日期  93 年 7 月 25 日</v>
      </c>
      <c r="G140" s="175"/>
    </row>
    <row r="141" spans="1:7" ht="23.25" customHeight="1">
      <c r="A141" s="176" t="s">
        <v>29</v>
      </c>
      <c r="B141" s="178" t="s">
        <v>30</v>
      </c>
      <c r="C141" s="180" t="s">
        <v>31</v>
      </c>
      <c r="D141" s="182" t="s">
        <v>32</v>
      </c>
      <c r="E141" s="178" t="s">
        <v>33</v>
      </c>
      <c r="F141" s="178" t="s">
        <v>34</v>
      </c>
      <c r="G141" s="184" t="s">
        <v>35</v>
      </c>
    </row>
    <row r="142" spans="1:7" ht="1.5" customHeight="1">
      <c r="A142" s="177"/>
      <c r="B142" s="179"/>
      <c r="C142" s="181"/>
      <c r="D142" s="183"/>
      <c r="E142" s="179"/>
      <c r="F142" s="179"/>
      <c r="G142" s="185"/>
    </row>
    <row r="143" spans="1:7" ht="27" customHeight="1">
      <c r="A143" s="166" t="s">
        <v>160</v>
      </c>
      <c r="B143" s="167"/>
      <c r="C143" s="167"/>
      <c r="D143" s="167"/>
      <c r="E143" s="167"/>
      <c r="F143" s="167"/>
      <c r="G143" s="168"/>
    </row>
    <row r="144" spans="1:7" ht="27" customHeight="1">
      <c r="A144" s="111" t="s">
        <v>161</v>
      </c>
      <c r="B144" s="112"/>
      <c r="C144" s="113" t="s">
        <v>162</v>
      </c>
      <c r="D144" s="81">
        <v>1</v>
      </c>
      <c r="E144" s="81">
        <v>67928</v>
      </c>
      <c r="F144" s="81">
        <f>D144*E144</f>
        <v>67928</v>
      </c>
      <c r="G144" s="58"/>
    </row>
    <row r="145" spans="1:7" ht="27" customHeight="1">
      <c r="A145" s="114" t="s">
        <v>163</v>
      </c>
      <c r="B145" s="115" t="s">
        <v>164</v>
      </c>
      <c r="C145" s="113" t="s">
        <v>165</v>
      </c>
      <c r="D145" s="81">
        <v>6</v>
      </c>
      <c r="E145" s="81">
        <v>4246</v>
      </c>
      <c r="F145" s="81">
        <f aca="true" t="shared" si="3" ref="F145:F164">D145*E145</f>
        <v>25476</v>
      </c>
      <c r="G145" s="58"/>
    </row>
    <row r="146" spans="1:7" ht="27" customHeight="1">
      <c r="A146" s="116" t="s">
        <v>166</v>
      </c>
      <c r="B146" s="117"/>
      <c r="C146" s="113" t="s">
        <v>40</v>
      </c>
      <c r="D146" s="81">
        <v>1</v>
      </c>
      <c r="E146" s="81">
        <v>60650</v>
      </c>
      <c r="F146" s="81">
        <f t="shared" si="3"/>
        <v>60650</v>
      </c>
      <c r="G146" s="59"/>
    </row>
    <row r="147" spans="1:7" ht="27" customHeight="1">
      <c r="A147" s="116" t="s">
        <v>167</v>
      </c>
      <c r="B147" s="117"/>
      <c r="C147" s="113" t="s">
        <v>40</v>
      </c>
      <c r="D147" s="81">
        <v>1</v>
      </c>
      <c r="E147" s="81">
        <v>12130</v>
      </c>
      <c r="F147" s="81">
        <f t="shared" si="3"/>
        <v>12130</v>
      </c>
      <c r="G147" s="59"/>
    </row>
    <row r="148" spans="1:7" ht="27" customHeight="1">
      <c r="A148" s="116" t="s">
        <v>168</v>
      </c>
      <c r="B148" s="118" t="s">
        <v>169</v>
      </c>
      <c r="C148" s="113" t="s">
        <v>170</v>
      </c>
      <c r="D148" s="81">
        <v>10</v>
      </c>
      <c r="E148" s="81">
        <v>910</v>
      </c>
      <c r="F148" s="81">
        <f t="shared" si="3"/>
        <v>9100</v>
      </c>
      <c r="G148" s="60"/>
    </row>
    <row r="149" spans="1:7" ht="27" customHeight="1">
      <c r="A149" s="116" t="s">
        <v>171</v>
      </c>
      <c r="B149" s="108"/>
      <c r="C149" s="113" t="s">
        <v>170</v>
      </c>
      <c r="D149" s="81">
        <v>5</v>
      </c>
      <c r="E149" s="81">
        <v>728</v>
      </c>
      <c r="F149" s="81">
        <f t="shared" si="3"/>
        <v>3640</v>
      </c>
      <c r="G149" s="60"/>
    </row>
    <row r="150" spans="1:7" ht="27" customHeight="1">
      <c r="A150" s="116" t="s">
        <v>172</v>
      </c>
      <c r="B150" s="108" t="s">
        <v>173</v>
      </c>
      <c r="C150" s="113" t="s">
        <v>174</v>
      </c>
      <c r="D150" s="81">
        <v>2</v>
      </c>
      <c r="E150" s="81">
        <v>15163</v>
      </c>
      <c r="F150" s="81">
        <f t="shared" si="3"/>
        <v>30326</v>
      </c>
      <c r="G150" s="59"/>
    </row>
    <row r="151" spans="1:7" ht="27" customHeight="1">
      <c r="A151" s="116" t="s">
        <v>175</v>
      </c>
      <c r="B151" s="108" t="s">
        <v>176</v>
      </c>
      <c r="C151" s="113" t="s">
        <v>177</v>
      </c>
      <c r="D151" s="81">
        <v>30</v>
      </c>
      <c r="E151" s="81">
        <v>182</v>
      </c>
      <c r="F151" s="81">
        <f t="shared" si="3"/>
        <v>5460</v>
      </c>
      <c r="G151" s="59"/>
    </row>
    <row r="152" spans="1:7" ht="27" customHeight="1">
      <c r="A152" s="119" t="s">
        <v>178</v>
      </c>
      <c r="B152" s="120"/>
      <c r="C152" s="113" t="s">
        <v>174</v>
      </c>
      <c r="D152" s="81">
        <v>10</v>
      </c>
      <c r="E152" s="81">
        <v>1213</v>
      </c>
      <c r="F152" s="81">
        <f t="shared" si="3"/>
        <v>12130</v>
      </c>
      <c r="G152" s="61"/>
    </row>
    <row r="153" spans="1:7" ht="27" customHeight="1">
      <c r="A153" s="116" t="s">
        <v>179</v>
      </c>
      <c r="B153" s="121" t="s">
        <v>180</v>
      </c>
      <c r="C153" s="113" t="s">
        <v>181</v>
      </c>
      <c r="D153" s="81">
        <v>1</v>
      </c>
      <c r="E153" s="81">
        <v>1820</v>
      </c>
      <c r="F153" s="81">
        <f t="shared" si="3"/>
        <v>1820</v>
      </c>
      <c r="G153" s="59"/>
    </row>
    <row r="154" spans="1:7" ht="27" customHeight="1">
      <c r="A154" s="116" t="s">
        <v>182</v>
      </c>
      <c r="B154" s="108"/>
      <c r="C154" s="113" t="s">
        <v>183</v>
      </c>
      <c r="D154" s="81">
        <v>30</v>
      </c>
      <c r="E154" s="81">
        <v>910</v>
      </c>
      <c r="F154" s="81">
        <f t="shared" si="3"/>
        <v>27300</v>
      </c>
      <c r="G154" s="59"/>
    </row>
    <row r="155" spans="1:7" ht="27" customHeight="1">
      <c r="A155" s="116" t="s">
        <v>184</v>
      </c>
      <c r="B155" s="122"/>
      <c r="C155" s="113" t="s">
        <v>185</v>
      </c>
      <c r="D155" s="81">
        <v>600</v>
      </c>
      <c r="E155" s="81">
        <v>3</v>
      </c>
      <c r="F155" s="81">
        <f t="shared" si="3"/>
        <v>1800</v>
      </c>
      <c r="G155" s="60"/>
    </row>
    <row r="156" spans="1:7" ht="27" customHeight="1">
      <c r="A156" s="123" t="s">
        <v>186</v>
      </c>
      <c r="B156" s="107" t="s">
        <v>187</v>
      </c>
      <c r="C156" s="124" t="s">
        <v>188</v>
      </c>
      <c r="D156" s="81">
        <v>1100</v>
      </c>
      <c r="E156" s="81">
        <v>667</v>
      </c>
      <c r="F156" s="81">
        <f t="shared" si="3"/>
        <v>733700</v>
      </c>
      <c r="G156" s="60"/>
    </row>
    <row r="157" spans="1:7" ht="27" customHeight="1">
      <c r="A157" s="125" t="s">
        <v>189</v>
      </c>
      <c r="B157" s="85"/>
      <c r="C157" s="113" t="s">
        <v>40</v>
      </c>
      <c r="D157" s="81">
        <v>1</v>
      </c>
      <c r="E157" s="81">
        <v>121300</v>
      </c>
      <c r="F157" s="81">
        <f t="shared" si="3"/>
        <v>121300</v>
      </c>
      <c r="G157" s="60"/>
    </row>
    <row r="158" spans="1:7" ht="27" customHeight="1">
      <c r="A158" s="75" t="s">
        <v>38</v>
      </c>
      <c r="B158" s="76"/>
      <c r="C158" s="77"/>
      <c r="D158" s="81"/>
      <c r="E158" s="81"/>
      <c r="F158" s="81">
        <f>SUM(F144:F157)</f>
        <v>1112760</v>
      </c>
      <c r="G158" s="60"/>
    </row>
    <row r="159" spans="1:7" ht="27" customHeight="1">
      <c r="A159" s="166" t="s">
        <v>190</v>
      </c>
      <c r="B159" s="167"/>
      <c r="C159" s="167"/>
      <c r="D159" s="167"/>
      <c r="E159" s="167"/>
      <c r="F159" s="167"/>
      <c r="G159" s="168"/>
    </row>
    <row r="160" spans="1:7" ht="27" customHeight="1">
      <c r="A160" s="126" t="s">
        <v>191</v>
      </c>
      <c r="B160" s="127" t="s">
        <v>192</v>
      </c>
      <c r="C160" s="128" t="s">
        <v>193</v>
      </c>
      <c r="D160" s="81">
        <v>1</v>
      </c>
      <c r="E160" s="81">
        <v>48520</v>
      </c>
      <c r="F160" s="81">
        <f t="shared" si="3"/>
        <v>48520</v>
      </c>
      <c r="G160" s="60"/>
    </row>
    <row r="161" spans="1:7" ht="27" customHeight="1">
      <c r="A161" s="126" t="s">
        <v>194</v>
      </c>
      <c r="B161" s="129"/>
      <c r="C161" s="128" t="s">
        <v>193</v>
      </c>
      <c r="D161" s="81">
        <v>1</v>
      </c>
      <c r="E161" s="81">
        <v>24260</v>
      </c>
      <c r="F161" s="81">
        <f t="shared" si="3"/>
        <v>24260</v>
      </c>
      <c r="G161" s="60"/>
    </row>
    <row r="162" spans="1:7" ht="27" customHeight="1">
      <c r="A162" s="126" t="s">
        <v>195</v>
      </c>
      <c r="B162" s="129"/>
      <c r="C162" s="128" t="s">
        <v>193</v>
      </c>
      <c r="D162" s="81">
        <v>1</v>
      </c>
      <c r="E162" s="81">
        <v>90975</v>
      </c>
      <c r="F162" s="81">
        <f t="shared" si="3"/>
        <v>90975</v>
      </c>
      <c r="G162" s="60"/>
    </row>
    <row r="163" spans="1:7" ht="27" customHeight="1">
      <c r="A163" s="126" t="s">
        <v>196</v>
      </c>
      <c r="B163" s="130"/>
      <c r="C163" s="128" t="s">
        <v>40</v>
      </c>
      <c r="D163" s="81">
        <v>1</v>
      </c>
      <c r="E163" s="81">
        <v>60650</v>
      </c>
      <c r="F163" s="81">
        <f t="shared" si="3"/>
        <v>60650</v>
      </c>
      <c r="G163" s="61"/>
    </row>
    <row r="164" spans="1:7" ht="27" customHeight="1">
      <c r="A164" s="126" t="s">
        <v>197</v>
      </c>
      <c r="B164" s="131"/>
      <c r="C164" s="128" t="s">
        <v>40</v>
      </c>
      <c r="D164" s="81">
        <v>1</v>
      </c>
      <c r="E164" s="81">
        <v>121300</v>
      </c>
      <c r="F164" s="81">
        <f t="shared" si="3"/>
        <v>121300</v>
      </c>
      <c r="G164" s="59"/>
    </row>
    <row r="165" spans="1:7" ht="27" customHeight="1" thickBot="1">
      <c r="A165" s="64" t="s">
        <v>41</v>
      </c>
      <c r="B165" s="65"/>
      <c r="C165" s="66"/>
      <c r="D165" s="147"/>
      <c r="E165" s="147"/>
      <c r="F165" s="147">
        <f>SUM(F160:F164)</f>
        <v>345705</v>
      </c>
      <c r="G165" s="68"/>
    </row>
    <row r="166" spans="1:7" ht="27" customHeight="1">
      <c r="A166" s="169" t="s">
        <v>1</v>
      </c>
      <c r="B166" s="171" t="s">
        <v>2</v>
      </c>
      <c r="C166" s="172"/>
      <c r="D166" s="18"/>
      <c r="E166" s="23"/>
      <c r="F166" s="4"/>
      <c r="G166"/>
    </row>
    <row r="167" spans="1:7" ht="27" customHeight="1">
      <c r="A167" s="170"/>
      <c r="B167" s="173"/>
      <c r="C167" s="173"/>
      <c r="D167" s="22"/>
      <c r="E167" s="23"/>
      <c r="F167" s="21"/>
      <c r="G167" s="21"/>
    </row>
    <row r="168" spans="1:7" ht="27" customHeight="1">
      <c r="A168" s="201" t="s">
        <v>42</v>
      </c>
      <c r="B168" s="201"/>
      <c r="C168" s="201"/>
      <c r="D168" s="201"/>
      <c r="E168" s="201"/>
      <c r="F168" s="201"/>
      <c r="G168" s="202"/>
    </row>
    <row r="169" spans="1:7" ht="21" customHeight="1">
      <c r="A169" s="174" t="s">
        <v>253</v>
      </c>
      <c r="B169" s="174"/>
      <c r="C169" s="174"/>
      <c r="D169" s="174"/>
      <c r="E169" s="174"/>
      <c r="F169" s="174"/>
      <c r="G169" s="193"/>
    </row>
    <row r="170" spans="1:7" ht="21.75" customHeight="1">
      <c r="A170" s="29" t="str">
        <f>A3</f>
        <v>契 約 編 號 :　92 - 水工- 201</v>
      </c>
      <c r="B170" s="20"/>
      <c r="C170" s="20"/>
      <c r="D170" s="20"/>
      <c r="E170" s="1"/>
      <c r="F170" s="1"/>
      <c r="G170"/>
    </row>
    <row r="171" spans="1:7" ht="21.75" customHeight="1">
      <c r="A171" s="3" t="str">
        <f>A4</f>
        <v>工程名稱 :基隆河整體治理計畫(前期計畫)大華區段堤防工程</v>
      </c>
      <c r="B171" s="4"/>
      <c r="C171"/>
      <c r="D171"/>
      <c r="E171" s="5"/>
      <c r="F171" s="175" t="str">
        <f>F4</f>
        <v>開工日期  92 年 6 月 25 日</v>
      </c>
      <c r="G171" s="175"/>
    </row>
    <row r="172" spans="1:7" ht="20.25" customHeight="1" thickBot="1">
      <c r="A172" s="3" t="str">
        <f>A5</f>
        <v>施工地點：基隆市七堵區</v>
      </c>
      <c r="B172" s="4"/>
      <c r="C172"/>
      <c r="D172"/>
      <c r="E172" s="6"/>
      <c r="F172" s="175" t="str">
        <f>F5</f>
        <v>竣工日期  93 年 7 月 25 日</v>
      </c>
      <c r="G172" s="175"/>
    </row>
    <row r="173" spans="1:7" ht="19.5" customHeight="1">
      <c r="A173" s="176" t="s">
        <v>29</v>
      </c>
      <c r="B173" s="178" t="s">
        <v>30</v>
      </c>
      <c r="C173" s="180" t="s">
        <v>31</v>
      </c>
      <c r="D173" s="182" t="s">
        <v>32</v>
      </c>
      <c r="E173" s="178" t="s">
        <v>33</v>
      </c>
      <c r="F173" s="178" t="s">
        <v>34</v>
      </c>
      <c r="G173" s="184" t="s">
        <v>35</v>
      </c>
    </row>
    <row r="174" spans="1:7" ht="11.25" customHeight="1">
      <c r="A174" s="177"/>
      <c r="B174" s="179"/>
      <c r="C174" s="181"/>
      <c r="D174" s="183"/>
      <c r="E174" s="179"/>
      <c r="F174" s="179"/>
      <c r="G174" s="185"/>
    </row>
    <row r="175" spans="1:7" ht="18.75" customHeight="1">
      <c r="A175" s="166" t="s">
        <v>198</v>
      </c>
      <c r="B175" s="167"/>
      <c r="C175" s="167"/>
      <c r="D175" s="167"/>
      <c r="E175" s="167"/>
      <c r="F175" s="167"/>
      <c r="G175" s="168"/>
    </row>
    <row r="176" spans="1:7" ht="18.75" customHeight="1">
      <c r="A176" s="144" t="s">
        <v>199</v>
      </c>
      <c r="B176" s="85"/>
      <c r="C176" s="71"/>
      <c r="D176" s="100"/>
      <c r="E176" s="81"/>
      <c r="F176" s="54"/>
      <c r="G176" s="160"/>
    </row>
    <row r="177" spans="1:7" ht="18.75" customHeight="1">
      <c r="A177" s="132" t="s">
        <v>200</v>
      </c>
      <c r="B177" s="133" t="s">
        <v>201</v>
      </c>
      <c r="C177" s="134" t="s">
        <v>202</v>
      </c>
      <c r="D177" s="81">
        <v>6</v>
      </c>
      <c r="E177" s="81">
        <v>910</v>
      </c>
      <c r="F177" s="81">
        <f aca="true" t="shared" si="4" ref="F177:F204">D177*E177</f>
        <v>5460</v>
      </c>
      <c r="G177" s="160"/>
    </row>
    <row r="178" spans="1:7" ht="18.75" customHeight="1">
      <c r="A178" s="132" t="s">
        <v>203</v>
      </c>
      <c r="B178" s="133" t="s">
        <v>201</v>
      </c>
      <c r="C178" s="134" t="s">
        <v>202</v>
      </c>
      <c r="D178" s="81">
        <v>6</v>
      </c>
      <c r="E178" s="81">
        <v>697</v>
      </c>
      <c r="F178" s="81">
        <f t="shared" si="4"/>
        <v>4182</v>
      </c>
      <c r="G178" s="161"/>
    </row>
    <row r="179" spans="1:7" ht="18.75" customHeight="1">
      <c r="A179" s="132" t="s">
        <v>204</v>
      </c>
      <c r="B179" s="135" t="s">
        <v>205</v>
      </c>
      <c r="C179" s="134" t="s">
        <v>202</v>
      </c>
      <c r="D179" s="81">
        <v>2</v>
      </c>
      <c r="E179" s="81">
        <v>1820</v>
      </c>
      <c r="F179" s="81">
        <f t="shared" si="4"/>
        <v>3640</v>
      </c>
      <c r="G179" s="161"/>
    </row>
    <row r="180" spans="1:7" ht="18.75" customHeight="1">
      <c r="A180" s="132" t="s">
        <v>206</v>
      </c>
      <c r="B180" s="135" t="s">
        <v>205</v>
      </c>
      <c r="C180" s="134" t="s">
        <v>202</v>
      </c>
      <c r="D180" s="81">
        <v>2</v>
      </c>
      <c r="E180" s="81">
        <v>819</v>
      </c>
      <c r="F180" s="81">
        <f t="shared" si="4"/>
        <v>1638</v>
      </c>
      <c r="G180" s="162"/>
    </row>
    <row r="181" spans="1:7" ht="18.75" customHeight="1">
      <c r="A181" s="136" t="s">
        <v>207</v>
      </c>
      <c r="B181" s="137" t="s">
        <v>208</v>
      </c>
      <c r="C181" s="134" t="s">
        <v>209</v>
      </c>
      <c r="D181" s="81">
        <v>3</v>
      </c>
      <c r="E181" s="81">
        <v>3033</v>
      </c>
      <c r="F181" s="81">
        <f t="shared" si="4"/>
        <v>9099</v>
      </c>
      <c r="G181" s="162"/>
    </row>
    <row r="182" spans="1:7" ht="18.75" customHeight="1">
      <c r="A182" s="136" t="s">
        <v>210</v>
      </c>
      <c r="B182" s="137" t="s">
        <v>208</v>
      </c>
      <c r="C182" s="134" t="s">
        <v>209</v>
      </c>
      <c r="D182" s="81">
        <v>78</v>
      </c>
      <c r="E182" s="81">
        <v>485</v>
      </c>
      <c r="F182" s="81">
        <f t="shared" si="4"/>
        <v>37830</v>
      </c>
      <c r="G182" s="161"/>
    </row>
    <row r="183" spans="1:7" ht="18.75" customHeight="1">
      <c r="A183" s="136" t="s">
        <v>211</v>
      </c>
      <c r="B183" s="137"/>
      <c r="C183" s="134" t="s">
        <v>202</v>
      </c>
      <c r="D183" s="81">
        <v>3</v>
      </c>
      <c r="E183" s="81">
        <v>2123</v>
      </c>
      <c r="F183" s="81">
        <f t="shared" si="4"/>
        <v>6369</v>
      </c>
      <c r="G183" s="161"/>
    </row>
    <row r="184" spans="1:7" ht="18.75" customHeight="1">
      <c r="A184" s="136" t="s">
        <v>212</v>
      </c>
      <c r="B184" s="137" t="s">
        <v>208</v>
      </c>
      <c r="C184" s="134" t="s">
        <v>209</v>
      </c>
      <c r="D184" s="81">
        <v>3</v>
      </c>
      <c r="E184" s="81">
        <v>243</v>
      </c>
      <c r="F184" s="81">
        <f t="shared" si="4"/>
        <v>729</v>
      </c>
      <c r="G184" s="163"/>
    </row>
    <row r="185" spans="1:7" ht="18.75" customHeight="1">
      <c r="A185" s="136" t="s">
        <v>213</v>
      </c>
      <c r="B185" s="137"/>
      <c r="C185" s="134" t="s">
        <v>209</v>
      </c>
      <c r="D185" s="81">
        <v>1</v>
      </c>
      <c r="E185" s="81">
        <v>607</v>
      </c>
      <c r="F185" s="81">
        <f t="shared" si="4"/>
        <v>607</v>
      </c>
      <c r="G185" s="161"/>
    </row>
    <row r="186" spans="1:7" ht="18.75" customHeight="1">
      <c r="A186" s="136" t="s">
        <v>214</v>
      </c>
      <c r="B186" s="137" t="s">
        <v>215</v>
      </c>
      <c r="C186" s="134" t="s">
        <v>216</v>
      </c>
      <c r="D186" s="81">
        <v>2</v>
      </c>
      <c r="E186" s="81">
        <v>485</v>
      </c>
      <c r="F186" s="81">
        <f t="shared" si="4"/>
        <v>970</v>
      </c>
      <c r="G186" s="161"/>
    </row>
    <row r="187" spans="1:7" ht="18.75" customHeight="1">
      <c r="A187" s="136" t="s">
        <v>217</v>
      </c>
      <c r="B187" s="138" t="s">
        <v>218</v>
      </c>
      <c r="C187" s="134" t="s">
        <v>219</v>
      </c>
      <c r="D187" s="81">
        <v>2</v>
      </c>
      <c r="E187" s="81">
        <v>61</v>
      </c>
      <c r="F187" s="81">
        <f t="shared" si="4"/>
        <v>122</v>
      </c>
      <c r="G187" s="162"/>
    </row>
    <row r="188" spans="1:7" ht="18.75" customHeight="1">
      <c r="A188" s="136" t="s">
        <v>220</v>
      </c>
      <c r="B188" s="138"/>
      <c r="C188" s="134" t="s">
        <v>221</v>
      </c>
      <c r="D188" s="81">
        <v>11</v>
      </c>
      <c r="E188" s="81">
        <v>303</v>
      </c>
      <c r="F188" s="81">
        <f t="shared" si="4"/>
        <v>3333</v>
      </c>
      <c r="G188" s="162"/>
    </row>
    <row r="189" spans="1:7" ht="18.75" customHeight="1">
      <c r="A189" s="136" t="s">
        <v>222</v>
      </c>
      <c r="B189" s="138" t="s">
        <v>223</v>
      </c>
      <c r="C189" s="134" t="s">
        <v>221</v>
      </c>
      <c r="D189" s="81">
        <v>11</v>
      </c>
      <c r="E189" s="81">
        <v>1456</v>
      </c>
      <c r="F189" s="81">
        <f t="shared" si="4"/>
        <v>16016</v>
      </c>
      <c r="G189" s="162"/>
    </row>
    <row r="190" spans="1:7" ht="18.75" customHeight="1">
      <c r="A190" s="136" t="s">
        <v>224</v>
      </c>
      <c r="B190" s="138"/>
      <c r="C190" s="134" t="s">
        <v>221</v>
      </c>
      <c r="D190" s="81">
        <v>11</v>
      </c>
      <c r="E190" s="81">
        <v>455</v>
      </c>
      <c r="F190" s="81">
        <f t="shared" si="4"/>
        <v>5005</v>
      </c>
      <c r="G190" s="162"/>
    </row>
    <row r="191" spans="1:7" ht="18.75" customHeight="1">
      <c r="A191" s="132" t="s">
        <v>225</v>
      </c>
      <c r="B191" s="139" t="s">
        <v>226</v>
      </c>
      <c r="C191" s="134" t="s">
        <v>221</v>
      </c>
      <c r="D191" s="81">
        <v>11</v>
      </c>
      <c r="E191" s="81">
        <v>1638</v>
      </c>
      <c r="F191" s="81">
        <f t="shared" si="4"/>
        <v>18018</v>
      </c>
      <c r="G191" s="162"/>
    </row>
    <row r="192" spans="1:7" ht="18.75" customHeight="1">
      <c r="A192" s="132" t="s">
        <v>227</v>
      </c>
      <c r="B192" s="133"/>
      <c r="C192" s="134" t="s">
        <v>221</v>
      </c>
      <c r="D192" s="81">
        <v>11</v>
      </c>
      <c r="E192" s="81">
        <v>2729</v>
      </c>
      <c r="F192" s="81">
        <f t="shared" si="4"/>
        <v>30019</v>
      </c>
      <c r="G192" s="162"/>
    </row>
    <row r="193" spans="1:7" ht="18.75" customHeight="1">
      <c r="A193" s="136" t="s">
        <v>228</v>
      </c>
      <c r="B193" s="138"/>
      <c r="C193" s="134" t="s">
        <v>229</v>
      </c>
      <c r="D193" s="81">
        <v>1</v>
      </c>
      <c r="E193" s="81">
        <v>303</v>
      </c>
      <c r="F193" s="81">
        <f t="shared" si="4"/>
        <v>303</v>
      </c>
      <c r="G193" s="162"/>
    </row>
    <row r="194" spans="1:7" ht="18.75" customHeight="1">
      <c r="A194" s="136" t="s">
        <v>230</v>
      </c>
      <c r="B194" s="138" t="s">
        <v>231</v>
      </c>
      <c r="C194" s="134" t="s">
        <v>209</v>
      </c>
      <c r="D194" s="81">
        <v>1</v>
      </c>
      <c r="E194" s="81">
        <v>1456</v>
      </c>
      <c r="F194" s="81">
        <f t="shared" si="4"/>
        <v>1456</v>
      </c>
      <c r="G194" s="162"/>
    </row>
    <row r="195" spans="1:7" ht="18.75" customHeight="1">
      <c r="A195" s="136" t="s">
        <v>232</v>
      </c>
      <c r="B195" s="138" t="s">
        <v>233</v>
      </c>
      <c r="C195" s="134" t="s">
        <v>209</v>
      </c>
      <c r="D195" s="81">
        <v>1</v>
      </c>
      <c r="E195" s="81">
        <v>455</v>
      </c>
      <c r="F195" s="81">
        <f t="shared" si="4"/>
        <v>455</v>
      </c>
      <c r="G195" s="163"/>
    </row>
    <row r="196" spans="1:7" ht="18.75" customHeight="1">
      <c r="A196" s="132" t="s">
        <v>234</v>
      </c>
      <c r="B196" s="139" t="s">
        <v>235</v>
      </c>
      <c r="C196" s="134" t="s">
        <v>209</v>
      </c>
      <c r="D196" s="81">
        <v>1</v>
      </c>
      <c r="E196" s="81">
        <v>1638</v>
      </c>
      <c r="F196" s="81">
        <f t="shared" si="4"/>
        <v>1638</v>
      </c>
      <c r="G196" s="161"/>
    </row>
    <row r="197" spans="1:7" ht="18.75" customHeight="1">
      <c r="A197" s="132" t="s">
        <v>236</v>
      </c>
      <c r="B197" s="133"/>
      <c r="C197" s="134" t="s">
        <v>209</v>
      </c>
      <c r="D197" s="81">
        <v>1</v>
      </c>
      <c r="E197" s="81">
        <v>2729</v>
      </c>
      <c r="F197" s="81">
        <f t="shared" si="4"/>
        <v>2729</v>
      </c>
      <c r="G197" s="69"/>
    </row>
    <row r="198" spans="1:7" ht="18.75" customHeight="1">
      <c r="A198" s="140" t="s">
        <v>237</v>
      </c>
      <c r="B198" s="137" t="s">
        <v>238</v>
      </c>
      <c r="C198" s="134" t="s">
        <v>239</v>
      </c>
      <c r="D198" s="81">
        <v>21</v>
      </c>
      <c r="E198" s="81">
        <v>303</v>
      </c>
      <c r="F198" s="81">
        <f t="shared" si="4"/>
        <v>6363</v>
      </c>
      <c r="G198" s="164"/>
    </row>
    <row r="199" spans="1:7" ht="18.75" customHeight="1">
      <c r="A199" s="140" t="s">
        <v>240</v>
      </c>
      <c r="B199" s="141" t="s">
        <v>241</v>
      </c>
      <c r="C199" s="134" t="s">
        <v>239</v>
      </c>
      <c r="D199" s="81">
        <v>21</v>
      </c>
      <c r="E199" s="81">
        <v>4094</v>
      </c>
      <c r="F199" s="81">
        <f t="shared" si="4"/>
        <v>85974</v>
      </c>
      <c r="G199" s="164"/>
    </row>
    <row r="200" spans="1:7" ht="18.75" customHeight="1">
      <c r="A200" s="132" t="s">
        <v>242</v>
      </c>
      <c r="B200" s="135"/>
      <c r="C200" s="134" t="s">
        <v>239</v>
      </c>
      <c r="D200" s="81">
        <v>21</v>
      </c>
      <c r="E200" s="81">
        <v>1820</v>
      </c>
      <c r="F200" s="81">
        <f t="shared" si="4"/>
        <v>38220</v>
      </c>
      <c r="G200" s="164"/>
    </row>
    <row r="201" spans="1:7" ht="18.75" customHeight="1">
      <c r="A201" s="136" t="s">
        <v>243</v>
      </c>
      <c r="B201" s="137"/>
      <c r="C201" s="134" t="s">
        <v>239</v>
      </c>
      <c r="D201" s="81">
        <v>35</v>
      </c>
      <c r="E201" s="81">
        <v>607</v>
      </c>
      <c r="F201" s="81">
        <f t="shared" si="4"/>
        <v>21245</v>
      </c>
      <c r="G201" s="164"/>
    </row>
    <row r="202" spans="1:7" ht="18.75" customHeight="1">
      <c r="A202" s="142" t="s">
        <v>244</v>
      </c>
      <c r="B202" s="137"/>
      <c r="C202" s="134" t="s">
        <v>239</v>
      </c>
      <c r="D202" s="81">
        <v>35</v>
      </c>
      <c r="E202" s="81">
        <v>1516</v>
      </c>
      <c r="F202" s="81">
        <f t="shared" si="4"/>
        <v>53060</v>
      </c>
      <c r="G202" s="164"/>
    </row>
    <row r="203" spans="1:7" ht="18.75" customHeight="1">
      <c r="A203" s="143" t="s">
        <v>245</v>
      </c>
      <c r="B203" s="137"/>
      <c r="C203" s="134" t="s">
        <v>239</v>
      </c>
      <c r="D203" s="81">
        <v>35</v>
      </c>
      <c r="E203" s="81">
        <v>303</v>
      </c>
      <c r="F203" s="81">
        <f t="shared" si="4"/>
        <v>10605</v>
      </c>
      <c r="G203" s="164"/>
    </row>
    <row r="204" spans="1:7" ht="21" customHeight="1">
      <c r="A204" s="143" t="s">
        <v>246</v>
      </c>
      <c r="B204" s="137"/>
      <c r="C204" s="134" t="s">
        <v>239</v>
      </c>
      <c r="D204" s="81">
        <v>35</v>
      </c>
      <c r="E204" s="81">
        <v>2426</v>
      </c>
      <c r="F204" s="81">
        <f t="shared" si="4"/>
        <v>84910</v>
      </c>
      <c r="G204" s="164"/>
    </row>
    <row r="205" spans="1:7" ht="18.75" customHeight="1">
      <c r="A205" s="165" t="s">
        <v>247</v>
      </c>
      <c r="B205" s="85"/>
      <c r="C205" s="71"/>
      <c r="D205" s="81"/>
      <c r="E205" s="81"/>
      <c r="F205" s="81">
        <f>SUM(F177:F204)</f>
        <v>449995</v>
      </c>
      <c r="G205" s="164"/>
    </row>
    <row r="206" spans="1:7" ht="18.75" customHeight="1">
      <c r="A206" s="144" t="s">
        <v>248</v>
      </c>
      <c r="B206" s="92"/>
      <c r="C206" s="94" t="s">
        <v>249</v>
      </c>
      <c r="D206" s="81">
        <v>1</v>
      </c>
      <c r="E206" s="81" t="s">
        <v>251</v>
      </c>
      <c r="F206" s="81">
        <v>642482</v>
      </c>
      <c r="G206" s="59"/>
    </row>
    <row r="207" spans="1:7" ht="18.75" customHeight="1" thickBot="1">
      <c r="A207" s="148" t="s">
        <v>250</v>
      </c>
      <c r="B207" s="149"/>
      <c r="C207" s="150"/>
      <c r="D207" s="147"/>
      <c r="E207" s="147"/>
      <c r="F207" s="147">
        <f>F205+F206</f>
        <v>1092477</v>
      </c>
      <c r="G207" s="151"/>
    </row>
    <row r="208" spans="1:7" ht="27" customHeight="1">
      <c r="A208" s="169" t="s">
        <v>1</v>
      </c>
      <c r="B208" s="171" t="s">
        <v>2</v>
      </c>
      <c r="C208" s="172"/>
      <c r="D208" s="18"/>
      <c r="E208" s="23"/>
      <c r="F208" s="4"/>
      <c r="G208"/>
    </row>
    <row r="209" spans="1:7" ht="27" customHeight="1">
      <c r="A209" s="170"/>
      <c r="B209" s="173"/>
      <c r="C209" s="173"/>
      <c r="D209" s="22"/>
      <c r="E209" s="23"/>
      <c r="F209" s="21"/>
      <c r="G209" s="21"/>
    </row>
  </sheetData>
  <mergeCells count="92">
    <mergeCell ref="A175:G175"/>
    <mergeCell ref="A208:A209"/>
    <mergeCell ref="B208:C209"/>
    <mergeCell ref="A120:G120"/>
    <mergeCell ref="A159:G159"/>
    <mergeCell ref="A169:G169"/>
    <mergeCell ref="F171:G171"/>
    <mergeCell ref="F172:G172"/>
    <mergeCell ref="A173:A174"/>
    <mergeCell ref="B173:B174"/>
    <mergeCell ref="G173:G174"/>
    <mergeCell ref="A143:G143"/>
    <mergeCell ref="A166:A167"/>
    <mergeCell ref="B166:C167"/>
    <mergeCell ref="A168:G168"/>
    <mergeCell ref="C173:C174"/>
    <mergeCell ref="D173:D174"/>
    <mergeCell ref="E173:E174"/>
    <mergeCell ref="F173:F174"/>
    <mergeCell ref="A137:G137"/>
    <mergeCell ref="F139:G139"/>
    <mergeCell ref="F140:G140"/>
    <mergeCell ref="A141:A142"/>
    <mergeCell ref="B141:B142"/>
    <mergeCell ref="C141:C142"/>
    <mergeCell ref="D141:D142"/>
    <mergeCell ref="E141:E142"/>
    <mergeCell ref="F141:F142"/>
    <mergeCell ref="G141:G142"/>
    <mergeCell ref="A112:G112"/>
    <mergeCell ref="A134:A135"/>
    <mergeCell ref="B134:C135"/>
    <mergeCell ref="A136:G136"/>
    <mergeCell ref="A106:G106"/>
    <mergeCell ref="F108:G108"/>
    <mergeCell ref="F109:G109"/>
    <mergeCell ref="A110:A111"/>
    <mergeCell ref="B110:B111"/>
    <mergeCell ref="C110:C111"/>
    <mergeCell ref="D110:D111"/>
    <mergeCell ref="E110:E111"/>
    <mergeCell ref="F110:F111"/>
    <mergeCell ref="G110:G111"/>
    <mergeCell ref="F38:G38"/>
    <mergeCell ref="G39:G40"/>
    <mergeCell ref="A1:G1"/>
    <mergeCell ref="A2:G2"/>
    <mergeCell ref="A32:A33"/>
    <mergeCell ref="B32:C33"/>
    <mergeCell ref="F4:G4"/>
    <mergeCell ref="F5:G5"/>
    <mergeCell ref="D6:D7"/>
    <mergeCell ref="E6:E7"/>
    <mergeCell ref="A72:G72"/>
    <mergeCell ref="A73:G73"/>
    <mergeCell ref="F75:G75"/>
    <mergeCell ref="B31:E31"/>
    <mergeCell ref="B39:B40"/>
    <mergeCell ref="D39:D40"/>
    <mergeCell ref="A39:A40"/>
    <mergeCell ref="A70:A71"/>
    <mergeCell ref="B70:C71"/>
    <mergeCell ref="A41:G41"/>
    <mergeCell ref="C6:C7"/>
    <mergeCell ref="A8:G8"/>
    <mergeCell ref="A24:G24"/>
    <mergeCell ref="A6:A7"/>
    <mergeCell ref="B6:B7"/>
    <mergeCell ref="F6:F7"/>
    <mergeCell ref="G6:G7"/>
    <mergeCell ref="B27:E27"/>
    <mergeCell ref="B28:E28"/>
    <mergeCell ref="A21:G21"/>
    <mergeCell ref="E39:E40"/>
    <mergeCell ref="F39:F40"/>
    <mergeCell ref="E32:E33"/>
    <mergeCell ref="A34:G34"/>
    <mergeCell ref="A35:G35"/>
    <mergeCell ref="F37:G37"/>
    <mergeCell ref="C39:C40"/>
    <mergeCell ref="F76:G76"/>
    <mergeCell ref="A77:A78"/>
    <mergeCell ref="B77:B78"/>
    <mergeCell ref="C77:C78"/>
    <mergeCell ref="D77:D78"/>
    <mergeCell ref="E77:E78"/>
    <mergeCell ref="F77:F78"/>
    <mergeCell ref="G77:G78"/>
    <mergeCell ref="A79:G79"/>
    <mergeCell ref="A103:A104"/>
    <mergeCell ref="B103:C104"/>
    <mergeCell ref="A105:G105"/>
  </mergeCells>
  <dataValidations count="1">
    <dataValidation allowBlank="1" showErrorMessage="1" prompt="只能輸入35個 工程項目(包括第一號明細表等)" sqref="A69 A160:A165 A98:A102 A88:A96 A113:A119 A121:A133 A144:C157 B160:C164 A176:C204 C205 A206:C207"/>
  </dataValidations>
  <printOptions/>
  <pageMargins left="0.35433070866141736" right="0.5511811023622047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第二河川局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第二河川局</dc:creator>
  <cp:keywords/>
  <dc:description/>
  <cp:lastModifiedBy>user</cp:lastModifiedBy>
  <cp:lastPrinted>2004-08-09T08:47:13Z</cp:lastPrinted>
  <dcterms:created xsi:type="dcterms:W3CDTF">2001-01-12T06:16:51Z</dcterms:created>
  <dcterms:modified xsi:type="dcterms:W3CDTF">2004-08-09T08:49:10Z</dcterms:modified>
  <cp:category/>
  <cp:version/>
  <cp:contentType/>
  <cp:contentStatus/>
</cp:coreProperties>
</file>