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420" windowHeight="8400"/>
  </bookViews>
  <sheets>
    <sheet name="第三批次提案明細表" sheetId="10" r:id="rId1"/>
  </sheets>
  <definedNames>
    <definedName name="_xlnm._FilterDatabase" localSheetId="0" hidden="1">第三批次提案明細表!$A$6:$Z$236</definedName>
    <definedName name="_xlnm.Print_Area" localSheetId="0">第三批次提案明細表!$A$1:$Y$236</definedName>
    <definedName name="_xlnm.Print_Titles" localSheetId="0">第三批次提案明細表!$3:$6</definedName>
  </definedNames>
  <calcPr calcId="145621"/>
</workbook>
</file>

<file path=xl/calcChain.xml><?xml version="1.0" encoding="utf-8"?>
<calcChain xmlns="http://schemas.openxmlformats.org/spreadsheetml/2006/main">
  <c r="Q7" i="10" l="1"/>
  <c r="Q8" i="10"/>
  <c r="Q9" i="10"/>
  <c r="Q10" i="10"/>
  <c r="Q11" i="10"/>
  <c r="Q12" i="10"/>
  <c r="Q13" i="10"/>
  <c r="O14" i="10"/>
  <c r="P14" i="10"/>
  <c r="Q15" i="10"/>
  <c r="Q16" i="10"/>
  <c r="Q17" i="10"/>
  <c r="Q18" i="10"/>
  <c r="Q19" i="10"/>
  <c r="Q20" i="10"/>
  <c r="Q21" i="10"/>
  <c r="Q22" i="10"/>
  <c r="Q23" i="10"/>
  <c r="Q24" i="10"/>
  <c r="Q25" i="10"/>
  <c r="Q26" i="10"/>
  <c r="Q27" i="10"/>
  <c r="Q28" i="10"/>
  <c r="Q29" i="10"/>
  <c r="Q30" i="10"/>
  <c r="Q31" i="10"/>
  <c r="Q32" i="10"/>
  <c r="Q33" i="10"/>
  <c r="Q34" i="10"/>
  <c r="Q35" i="10"/>
  <c r="O36" i="10"/>
  <c r="P36" i="10"/>
  <c r="Q37" i="10"/>
  <c r="Q38" i="10"/>
  <c r="Q39" i="10"/>
  <c r="Q40" i="10"/>
  <c r="Q41" i="10"/>
  <c r="Q42" i="10"/>
  <c r="Q43" i="10"/>
  <c r="Q44" i="10"/>
  <c r="O45" i="10"/>
  <c r="P45" i="10"/>
  <c r="Q46" i="10"/>
  <c r="Q47" i="10"/>
  <c r="Q48" i="10"/>
  <c r="Q49" i="10"/>
  <c r="Q50" i="10"/>
  <c r="Q51" i="10"/>
  <c r="Q52" i="10"/>
  <c r="Q53" i="10"/>
  <c r="Q54" i="10"/>
  <c r="Q55" i="10"/>
  <c r="O56" i="10"/>
  <c r="P56" i="10"/>
  <c r="Q57" i="10"/>
  <c r="Q58" i="10"/>
  <c r="Q59" i="10"/>
  <c r="Q60" i="10"/>
  <c r="Q61" i="10"/>
  <c r="Q62" i="10"/>
  <c r="O63" i="10"/>
  <c r="P63" i="10"/>
  <c r="Q64" i="10"/>
  <c r="Q65" i="10"/>
  <c r="Q66" i="10"/>
  <c r="Q67" i="10"/>
  <c r="Q68" i="10"/>
  <c r="Q69" i="10"/>
  <c r="Q70" i="10"/>
  <c r="Q71" i="10"/>
  <c r="Q72" i="10"/>
  <c r="O73" i="10"/>
  <c r="P73" i="10"/>
  <c r="Q74" i="10"/>
  <c r="Q75" i="10"/>
  <c r="Q76" i="10"/>
  <c r="Q77" i="10"/>
  <c r="Q78" i="10"/>
  <c r="Q79" i="10"/>
  <c r="Q80" i="10"/>
  <c r="Q81" i="10"/>
  <c r="O82" i="10"/>
  <c r="P82" i="10"/>
  <c r="Q84" i="10"/>
  <c r="Q85" i="10"/>
  <c r="Q86" i="10"/>
  <c r="Q87" i="10"/>
  <c r="Q88" i="10"/>
  <c r="Q89" i="10"/>
  <c r="Q90" i="10"/>
  <c r="Q91" i="10"/>
  <c r="Q92" i="10"/>
  <c r="Q93" i="10"/>
  <c r="Q94" i="10"/>
  <c r="O95" i="10"/>
  <c r="P95" i="10"/>
  <c r="Q96" i="10"/>
  <c r="Q97" i="10"/>
  <c r="Q98" i="10"/>
  <c r="Q99" i="10"/>
  <c r="Q100" i="10"/>
  <c r="Q101" i="10"/>
  <c r="Q102" i="10"/>
  <c r="Q103" i="10"/>
  <c r="Q104" i="10"/>
  <c r="Q105" i="10"/>
  <c r="Q106" i="10"/>
  <c r="Q107" i="10"/>
  <c r="Q108" i="10"/>
  <c r="Q109" i="10"/>
  <c r="Q110" i="10"/>
  <c r="O111" i="10"/>
  <c r="P111" i="10"/>
  <c r="Q112" i="10"/>
  <c r="Q113" i="10"/>
  <c r="Q114" i="10"/>
  <c r="Q115" i="10"/>
  <c r="Q116" i="10"/>
  <c r="Q117" i="10"/>
  <c r="Q118" i="10"/>
  <c r="Q119" i="10"/>
  <c r="O120" i="10"/>
  <c r="P120" i="10"/>
  <c r="Q121" i="10"/>
  <c r="Q122" i="10"/>
  <c r="Q123" i="10"/>
  <c r="Q124" i="10"/>
  <c r="Q125" i="10"/>
  <c r="Q126" i="10"/>
  <c r="Q127" i="10"/>
  <c r="Q128" i="10"/>
  <c r="Q129" i="10"/>
  <c r="O130" i="10"/>
  <c r="P130" i="10"/>
  <c r="Q131" i="10"/>
  <c r="Q132" i="10"/>
  <c r="Q133" i="10"/>
  <c r="Q134" i="10"/>
  <c r="Q135" i="10"/>
  <c r="Q136" i="10"/>
  <c r="Q137" i="10"/>
  <c r="Q138" i="10"/>
  <c r="Q139" i="10"/>
  <c r="Q140" i="10"/>
  <c r="Q141" i="10"/>
  <c r="Q142" i="10"/>
  <c r="Q143" i="10"/>
  <c r="O144" i="10"/>
  <c r="P144" i="10"/>
  <c r="Q145" i="10"/>
  <c r="Q146" i="10"/>
  <c r="Q147" i="10"/>
  <c r="Q148" i="10"/>
  <c r="Q149" i="10"/>
  <c r="Q150" i="10"/>
  <c r="Q151" i="10"/>
  <c r="Q152" i="10"/>
  <c r="Q153" i="10"/>
  <c r="Q154" i="10"/>
  <c r="Q155" i="10"/>
  <c r="Q156" i="10"/>
  <c r="Q157" i="10"/>
  <c r="Q158" i="10"/>
  <c r="Q159" i="10"/>
  <c r="Q160" i="10"/>
  <c r="Q161" i="10"/>
  <c r="O162" i="10"/>
  <c r="P162" i="10"/>
  <c r="Q163" i="10"/>
  <c r="Q164" i="10"/>
  <c r="Q165" i="10"/>
  <c r="Q166" i="10"/>
  <c r="Q167" i="10"/>
  <c r="Q168" i="10"/>
  <c r="Q169" i="10"/>
  <c r="Q170" i="10"/>
  <c r="Q171" i="10"/>
  <c r="Q172" i="10"/>
  <c r="Q173" i="10"/>
  <c r="Q174" i="10"/>
  <c r="Q175" i="10"/>
  <c r="Q176" i="10"/>
  <c r="Q177" i="10"/>
  <c r="Q178" i="10"/>
  <c r="Q179" i="10"/>
  <c r="Q180" i="10"/>
  <c r="Q181" i="10"/>
  <c r="O182" i="10"/>
  <c r="P182" i="10"/>
  <c r="Q183" i="10"/>
  <c r="Q184" i="10"/>
  <c r="Q185" i="10"/>
  <c r="Q186" i="10"/>
  <c r="Q187" i="10"/>
  <c r="Q188" i="10"/>
  <c r="Q189" i="10"/>
  <c r="Q190" i="10"/>
  <c r="Q191" i="10"/>
  <c r="Q192" i="10"/>
  <c r="Q193" i="10"/>
  <c r="Q194" i="10"/>
  <c r="Q195" i="10"/>
  <c r="Q196" i="10"/>
  <c r="Q197" i="10"/>
  <c r="Q198" i="10"/>
  <c r="Q199" i="10"/>
  <c r="Q200" i="10"/>
  <c r="Q201" i="10"/>
  <c r="Q202" i="10"/>
  <c r="Q203" i="10"/>
  <c r="Q204" i="10"/>
  <c r="Q205" i="10"/>
  <c r="Q206" i="10"/>
  <c r="Q207" i="10"/>
  <c r="O208" i="10"/>
  <c r="P208" i="10"/>
  <c r="Q209" i="10"/>
  <c r="Q210" i="10"/>
  <c r="Q211" i="10"/>
  <c r="O212" i="10"/>
  <c r="P212" i="10"/>
  <c r="Q213" i="10"/>
  <c r="Q214" i="10"/>
  <c r="Q215" i="10"/>
  <c r="Q216" i="10"/>
  <c r="Q217" i="10"/>
  <c r="Q218" i="10"/>
  <c r="Q219" i="10"/>
  <c r="O220" i="10"/>
  <c r="P220" i="10"/>
  <c r="Q221" i="10"/>
  <c r="Q222" i="10"/>
  <c r="Q223" i="10"/>
  <c r="Q224" i="10"/>
  <c r="Q225" i="10"/>
  <c r="Q226" i="10"/>
  <c r="Q227" i="10"/>
  <c r="Q228" i="10"/>
  <c r="O229" i="10"/>
  <c r="P229" i="10"/>
  <c r="Q230" i="10"/>
  <c r="Q231" i="10"/>
  <c r="O232" i="10"/>
  <c r="P232" i="10"/>
  <c r="Q233" i="10"/>
  <c r="Q234" i="10"/>
  <c r="O235" i="10"/>
  <c r="P235" i="10"/>
  <c r="Q212" i="10" l="1"/>
  <c r="Q162" i="10"/>
  <c r="Q36" i="10"/>
  <c r="O236" i="10"/>
  <c r="Q235" i="10"/>
  <c r="Q144" i="10"/>
  <c r="Q130" i="10"/>
  <c r="Q95" i="10"/>
  <c r="Q82" i="10"/>
  <c r="P236" i="10"/>
  <c r="Q232" i="10"/>
  <c r="Q182" i="10"/>
  <c r="Q73" i="10"/>
  <c r="Q220" i="10"/>
  <c r="Q229" i="10"/>
  <c r="Q111" i="10"/>
  <c r="Q56" i="10"/>
  <c r="Q120" i="10"/>
  <c r="Q208" i="10"/>
  <c r="Q63" i="10"/>
  <c r="Q45" i="10"/>
  <c r="Q14" i="10"/>
  <c r="Q236" i="10" l="1"/>
  <c r="H31" i="10"/>
  <c r="K31" i="10"/>
  <c r="N31" i="10"/>
  <c r="R31" i="10"/>
  <c r="U31" i="10" s="1"/>
  <c r="S31" i="10"/>
  <c r="V31" i="10" s="1"/>
  <c r="W31" i="10" l="1"/>
  <c r="T31" i="10"/>
  <c r="R19" i="10"/>
  <c r="U19" i="10" s="1"/>
  <c r="S19" i="10"/>
  <c r="V19" i="10" s="1"/>
  <c r="R20" i="10"/>
  <c r="S20" i="10"/>
  <c r="V20" i="10" s="1"/>
  <c r="R21" i="10"/>
  <c r="U21" i="10" s="1"/>
  <c r="S21" i="10"/>
  <c r="V21" i="10" s="1"/>
  <c r="R22" i="10"/>
  <c r="S22" i="10"/>
  <c r="V22" i="10" s="1"/>
  <c r="R23" i="10"/>
  <c r="U23" i="10" s="1"/>
  <c r="S23" i="10"/>
  <c r="V23" i="10" s="1"/>
  <c r="R24" i="10"/>
  <c r="S24" i="10"/>
  <c r="V24" i="10" s="1"/>
  <c r="R25" i="10"/>
  <c r="U25" i="10" s="1"/>
  <c r="S25" i="10"/>
  <c r="V25" i="10" s="1"/>
  <c r="N19" i="10"/>
  <c r="N20" i="10"/>
  <c r="N21" i="10"/>
  <c r="N22" i="10"/>
  <c r="N23" i="10"/>
  <c r="N24" i="10"/>
  <c r="N25" i="10"/>
  <c r="K26" i="10"/>
  <c r="K19" i="10"/>
  <c r="K20" i="10"/>
  <c r="K21" i="10"/>
  <c r="K22" i="10"/>
  <c r="K23" i="10"/>
  <c r="K24" i="10"/>
  <c r="K25" i="10"/>
  <c r="H19" i="10"/>
  <c r="H20" i="10"/>
  <c r="H21" i="10"/>
  <c r="H22" i="10"/>
  <c r="H23" i="10"/>
  <c r="H24" i="10"/>
  <c r="H25" i="10"/>
  <c r="R18" i="10"/>
  <c r="T22" i="10" l="1"/>
  <c r="T21" i="10"/>
  <c r="T25" i="10"/>
  <c r="T24" i="10"/>
  <c r="T20" i="10"/>
  <c r="T23" i="10"/>
  <c r="W21" i="10"/>
  <c r="T19" i="10"/>
  <c r="W25" i="10"/>
  <c r="W19" i="10"/>
  <c r="W23" i="10"/>
  <c r="U24" i="10"/>
  <c r="W24" i="10" s="1"/>
  <c r="U20" i="10"/>
  <c r="W20" i="10" s="1"/>
  <c r="U22" i="10"/>
  <c r="W22" i="10" s="1"/>
  <c r="G235" i="10" l="1"/>
  <c r="I235" i="10"/>
  <c r="J235" i="10"/>
  <c r="L235" i="10"/>
  <c r="M235" i="10"/>
  <c r="F235" i="10"/>
  <c r="G232" i="10"/>
  <c r="I232" i="10"/>
  <c r="J232" i="10"/>
  <c r="L232" i="10"/>
  <c r="M232" i="10"/>
  <c r="F232" i="10"/>
  <c r="G229" i="10"/>
  <c r="I229" i="10"/>
  <c r="J229" i="10"/>
  <c r="L229" i="10"/>
  <c r="M229" i="10"/>
  <c r="F229" i="10"/>
  <c r="G220" i="10"/>
  <c r="I220" i="10"/>
  <c r="J220" i="10"/>
  <c r="L220" i="10"/>
  <c r="M220" i="10"/>
  <c r="F220" i="10"/>
  <c r="G212" i="10"/>
  <c r="I212" i="10"/>
  <c r="J212" i="10"/>
  <c r="L212" i="10"/>
  <c r="M212" i="10"/>
  <c r="F212" i="10"/>
  <c r="G208" i="10"/>
  <c r="I208" i="10"/>
  <c r="J208" i="10"/>
  <c r="L208" i="10"/>
  <c r="M208" i="10"/>
  <c r="F208" i="10"/>
  <c r="G182" i="10"/>
  <c r="I182" i="10"/>
  <c r="J182" i="10"/>
  <c r="L182" i="10"/>
  <c r="M182" i="10"/>
  <c r="F182" i="10"/>
  <c r="G162" i="10"/>
  <c r="I162" i="10"/>
  <c r="J162" i="10"/>
  <c r="L162" i="10"/>
  <c r="M162" i="10"/>
  <c r="F162" i="10"/>
  <c r="G144" i="10"/>
  <c r="I144" i="10"/>
  <c r="J144" i="10"/>
  <c r="L144" i="10"/>
  <c r="M144" i="10"/>
  <c r="F144" i="10"/>
  <c r="G130" i="10"/>
  <c r="I130" i="10"/>
  <c r="J130" i="10"/>
  <c r="L130" i="10"/>
  <c r="M130" i="10"/>
  <c r="F130" i="10"/>
  <c r="G120" i="10"/>
  <c r="I120" i="10"/>
  <c r="J120" i="10"/>
  <c r="L120" i="10"/>
  <c r="M120" i="10"/>
  <c r="F120" i="10"/>
  <c r="G111" i="10"/>
  <c r="I111" i="10"/>
  <c r="J111" i="10"/>
  <c r="L111" i="10"/>
  <c r="M111" i="10"/>
  <c r="F111" i="10"/>
  <c r="G95" i="10"/>
  <c r="I95" i="10"/>
  <c r="J95" i="10"/>
  <c r="L95" i="10"/>
  <c r="M95" i="10"/>
  <c r="F95" i="10"/>
  <c r="G82" i="10"/>
  <c r="I82" i="10"/>
  <c r="J82" i="10"/>
  <c r="L82" i="10"/>
  <c r="M82" i="10"/>
  <c r="F82" i="10"/>
  <c r="G73" i="10"/>
  <c r="I73" i="10"/>
  <c r="J73" i="10"/>
  <c r="L73" i="10"/>
  <c r="M73" i="10"/>
  <c r="F73" i="10"/>
  <c r="G63" i="10"/>
  <c r="I63" i="10"/>
  <c r="J63" i="10"/>
  <c r="L63" i="10"/>
  <c r="M63" i="10"/>
  <c r="F63" i="10"/>
  <c r="G56" i="10"/>
  <c r="I56" i="10"/>
  <c r="J56" i="10"/>
  <c r="L56" i="10"/>
  <c r="M56" i="10"/>
  <c r="F56" i="10"/>
  <c r="G45" i="10"/>
  <c r="I45" i="10"/>
  <c r="J45" i="10"/>
  <c r="L45" i="10"/>
  <c r="M45" i="10"/>
  <c r="F45" i="10"/>
  <c r="G36" i="10"/>
  <c r="I36" i="10"/>
  <c r="J36" i="10"/>
  <c r="L36" i="10"/>
  <c r="M36" i="10"/>
  <c r="F36" i="10"/>
  <c r="G14" i="10"/>
  <c r="I14" i="10"/>
  <c r="J14" i="10"/>
  <c r="L14" i="10"/>
  <c r="M14" i="10"/>
  <c r="G236" i="10" l="1"/>
  <c r="I236" i="10"/>
  <c r="J236" i="10"/>
  <c r="L236" i="10"/>
  <c r="M236" i="10"/>
  <c r="R234" i="10"/>
  <c r="S234" i="10"/>
  <c r="V234" i="10" s="1"/>
  <c r="N234" i="10"/>
  <c r="K234" i="10"/>
  <c r="H234" i="10"/>
  <c r="S233" i="10"/>
  <c r="R233" i="10"/>
  <c r="N233" i="10"/>
  <c r="K233" i="10"/>
  <c r="H233" i="10"/>
  <c r="S235" i="10" l="1"/>
  <c r="N235" i="10"/>
  <c r="K235" i="10"/>
  <c r="H235" i="10"/>
  <c r="U233" i="10"/>
  <c r="R235" i="10"/>
  <c r="T233" i="10"/>
  <c r="T234" i="10"/>
  <c r="V233" i="10"/>
  <c r="V235" i="10" s="1"/>
  <c r="U234" i="10"/>
  <c r="W234" i="10" s="1"/>
  <c r="U235" i="10" l="1"/>
  <c r="T235" i="10"/>
  <c r="W233" i="10"/>
  <c r="W235" i="10" s="1"/>
  <c r="R231" i="10" l="1"/>
  <c r="S231" i="10"/>
  <c r="V231" i="10" s="1"/>
  <c r="S230" i="10"/>
  <c r="R230" i="10"/>
  <c r="N231" i="10"/>
  <c r="N230" i="10"/>
  <c r="K231" i="10"/>
  <c r="K230" i="10"/>
  <c r="H231" i="10"/>
  <c r="H230" i="10"/>
  <c r="K232" i="10" l="1"/>
  <c r="R232" i="10"/>
  <c r="S232" i="10"/>
  <c r="H232" i="10"/>
  <c r="N232" i="10"/>
  <c r="T230" i="10"/>
  <c r="U230" i="10"/>
  <c r="V230" i="10"/>
  <c r="V232" i="10" s="1"/>
  <c r="T231" i="10"/>
  <c r="U231" i="10"/>
  <c r="W231" i="10" s="1"/>
  <c r="U232" i="10" l="1"/>
  <c r="T232" i="10"/>
  <c r="W230" i="10"/>
  <c r="W232" i="10" s="1"/>
  <c r="R222" i="10" l="1"/>
  <c r="S222" i="10"/>
  <c r="R223" i="10"/>
  <c r="S223" i="10"/>
  <c r="V223" i="10" s="1"/>
  <c r="R224" i="10"/>
  <c r="S224" i="10"/>
  <c r="R225" i="10"/>
  <c r="S225" i="10"/>
  <c r="V225" i="10" s="1"/>
  <c r="R226" i="10"/>
  <c r="U226" i="10" s="1"/>
  <c r="S226" i="10"/>
  <c r="V226" i="10" s="1"/>
  <c r="R227" i="10"/>
  <c r="S227" i="10"/>
  <c r="V227" i="10" s="1"/>
  <c r="R228" i="10"/>
  <c r="U228" i="10" s="1"/>
  <c r="S228" i="10"/>
  <c r="V228" i="10" s="1"/>
  <c r="S221" i="10"/>
  <c r="R221" i="10"/>
  <c r="N222" i="10"/>
  <c r="N223" i="10"/>
  <c r="N224" i="10"/>
  <c r="N225" i="10"/>
  <c r="N226" i="10"/>
  <c r="N227" i="10"/>
  <c r="N228" i="10"/>
  <c r="N221" i="10"/>
  <c r="K222" i="10"/>
  <c r="K223" i="10"/>
  <c r="K224" i="10"/>
  <c r="K225" i="10"/>
  <c r="K226" i="10"/>
  <c r="K227" i="10"/>
  <c r="K228" i="10"/>
  <c r="K221" i="10"/>
  <c r="H222" i="10"/>
  <c r="H223" i="10"/>
  <c r="H224" i="10"/>
  <c r="H221" i="10"/>
  <c r="R229" i="10" l="1"/>
  <c r="H229" i="10"/>
  <c r="T222" i="10"/>
  <c r="U221" i="10"/>
  <c r="K229" i="10"/>
  <c r="N229" i="10"/>
  <c r="T224" i="10"/>
  <c r="V221" i="10"/>
  <c r="S229" i="10"/>
  <c r="T221" i="10"/>
  <c r="T226" i="10"/>
  <c r="T225" i="10"/>
  <c r="V222" i="10"/>
  <c r="U222" i="10"/>
  <c r="T227" i="10"/>
  <c r="V224" i="10"/>
  <c r="U224" i="10"/>
  <c r="T228" i="10"/>
  <c r="W226" i="10"/>
  <c r="W228" i="10"/>
  <c r="U227" i="10"/>
  <c r="W227" i="10" s="1"/>
  <c r="U223" i="10"/>
  <c r="W223" i="10" s="1"/>
  <c r="T223" i="10"/>
  <c r="U225" i="10"/>
  <c r="W225" i="10" s="1"/>
  <c r="W221" i="10" l="1"/>
  <c r="U229" i="10"/>
  <c r="T229" i="10"/>
  <c r="V229" i="10"/>
  <c r="W222" i="10"/>
  <c r="W224" i="10"/>
  <c r="R214" i="10"/>
  <c r="U214" i="10" s="1"/>
  <c r="S214" i="10"/>
  <c r="V214" i="10" s="1"/>
  <c r="R215" i="10"/>
  <c r="S215" i="10"/>
  <c r="V215" i="10" s="1"/>
  <c r="R216" i="10"/>
  <c r="U216" i="10" s="1"/>
  <c r="S216" i="10"/>
  <c r="V216" i="10" s="1"/>
  <c r="R217" i="10"/>
  <c r="S217" i="10"/>
  <c r="V217" i="10" s="1"/>
  <c r="R218" i="10"/>
  <c r="U218" i="10" s="1"/>
  <c r="S218" i="10"/>
  <c r="V218" i="10" s="1"/>
  <c r="R219" i="10"/>
  <c r="S219" i="10"/>
  <c r="V219" i="10" s="1"/>
  <c r="N214" i="10"/>
  <c r="N215" i="10"/>
  <c r="N216" i="10"/>
  <c r="N217" i="10"/>
  <c r="N218" i="10"/>
  <c r="N219" i="10"/>
  <c r="K214" i="10"/>
  <c r="K215" i="10"/>
  <c r="K216" i="10"/>
  <c r="K217" i="10"/>
  <c r="K218" i="10"/>
  <c r="K219" i="10"/>
  <c r="H214" i="10"/>
  <c r="H215" i="10"/>
  <c r="H216" i="10"/>
  <c r="H217" i="10"/>
  <c r="H218" i="10"/>
  <c r="H219" i="10"/>
  <c r="S213" i="10"/>
  <c r="R213" i="10"/>
  <c r="N213" i="10"/>
  <c r="K213" i="10"/>
  <c r="H213" i="10"/>
  <c r="H220" i="10" l="1"/>
  <c r="W229" i="10"/>
  <c r="N220" i="10"/>
  <c r="T213" i="10"/>
  <c r="R220" i="10"/>
  <c r="K220" i="10"/>
  <c r="V213" i="10"/>
  <c r="V220" i="10" s="1"/>
  <c r="S220" i="10"/>
  <c r="U213" i="10"/>
  <c r="T216" i="10"/>
  <c r="T218" i="10"/>
  <c r="T215" i="10"/>
  <c r="T219" i="10"/>
  <c r="W216" i="10"/>
  <c r="T214" i="10"/>
  <c r="W218" i="10"/>
  <c r="W214" i="10"/>
  <c r="U219" i="10"/>
  <c r="W219" i="10" s="1"/>
  <c r="U215" i="10"/>
  <c r="W215" i="10" s="1"/>
  <c r="U217" i="10"/>
  <c r="T217" i="10"/>
  <c r="W213" i="10" l="1"/>
  <c r="U220" i="10"/>
  <c r="T220" i="10"/>
  <c r="W217" i="10"/>
  <c r="W220" i="10" l="1"/>
  <c r="R210" i="10"/>
  <c r="S210" i="10"/>
  <c r="V210" i="10" s="1"/>
  <c r="R211" i="10"/>
  <c r="S211" i="10"/>
  <c r="V211" i="10" s="1"/>
  <c r="N210" i="10"/>
  <c r="N211" i="10"/>
  <c r="K210" i="10"/>
  <c r="K211" i="10"/>
  <c r="H210" i="10"/>
  <c r="H211" i="10"/>
  <c r="S209" i="10"/>
  <c r="R209" i="10"/>
  <c r="N209" i="10"/>
  <c r="K209" i="10"/>
  <c r="H209" i="10"/>
  <c r="H212" i="10" l="1"/>
  <c r="K212" i="10"/>
  <c r="V209" i="10"/>
  <c r="V212" i="10" s="1"/>
  <c r="S212" i="10"/>
  <c r="T209" i="10"/>
  <c r="R212" i="10"/>
  <c r="N212" i="10"/>
  <c r="U209" i="10"/>
  <c r="U211" i="10"/>
  <c r="W211" i="10" s="1"/>
  <c r="T211" i="10"/>
  <c r="T210" i="10"/>
  <c r="U210" i="10"/>
  <c r="T212" i="10" l="1"/>
  <c r="W209" i="10"/>
  <c r="U212" i="10"/>
  <c r="W210" i="10"/>
  <c r="R184" i="10"/>
  <c r="U184" i="10" s="1"/>
  <c r="S184" i="10"/>
  <c r="V184" i="10" s="1"/>
  <c r="R185" i="10"/>
  <c r="S185" i="10"/>
  <c r="V185" i="10" s="1"/>
  <c r="R186" i="10"/>
  <c r="U186" i="10" s="1"/>
  <c r="S186" i="10"/>
  <c r="V186" i="10" s="1"/>
  <c r="R187" i="10"/>
  <c r="S187" i="10"/>
  <c r="V187" i="10" s="1"/>
  <c r="R188" i="10"/>
  <c r="U188" i="10" s="1"/>
  <c r="S188" i="10"/>
  <c r="V188" i="10" s="1"/>
  <c r="R189" i="10"/>
  <c r="S189" i="10"/>
  <c r="V189" i="10" s="1"/>
  <c r="R190" i="10"/>
  <c r="U190" i="10" s="1"/>
  <c r="S190" i="10"/>
  <c r="V190" i="10" s="1"/>
  <c r="R191" i="10"/>
  <c r="S191" i="10"/>
  <c r="V191" i="10" s="1"/>
  <c r="R192" i="10"/>
  <c r="U192" i="10" s="1"/>
  <c r="S192" i="10"/>
  <c r="V192" i="10" s="1"/>
  <c r="R193" i="10"/>
  <c r="S193" i="10"/>
  <c r="V193" i="10" s="1"/>
  <c r="R194" i="10"/>
  <c r="U194" i="10" s="1"/>
  <c r="S194" i="10"/>
  <c r="V194" i="10" s="1"/>
  <c r="R195" i="10"/>
  <c r="S195" i="10"/>
  <c r="V195" i="10" s="1"/>
  <c r="R196" i="10"/>
  <c r="U196" i="10" s="1"/>
  <c r="S196" i="10"/>
  <c r="V196" i="10" s="1"/>
  <c r="R197" i="10"/>
  <c r="S197" i="10"/>
  <c r="V197" i="10" s="1"/>
  <c r="R198" i="10"/>
  <c r="U198" i="10" s="1"/>
  <c r="S198" i="10"/>
  <c r="V198" i="10" s="1"/>
  <c r="R199" i="10"/>
  <c r="S199" i="10"/>
  <c r="V199" i="10" s="1"/>
  <c r="R200" i="10"/>
  <c r="U200" i="10" s="1"/>
  <c r="S200" i="10"/>
  <c r="V200" i="10" s="1"/>
  <c r="R201" i="10"/>
  <c r="S201" i="10"/>
  <c r="V201" i="10" s="1"/>
  <c r="R202" i="10"/>
  <c r="U202" i="10" s="1"/>
  <c r="S202" i="10"/>
  <c r="V202" i="10" s="1"/>
  <c r="R203" i="10"/>
  <c r="S203" i="10"/>
  <c r="V203" i="10" s="1"/>
  <c r="R204" i="10"/>
  <c r="U204" i="10" s="1"/>
  <c r="S204" i="10"/>
  <c r="V204" i="10" s="1"/>
  <c r="R205" i="10"/>
  <c r="S205" i="10"/>
  <c r="V205" i="10" s="1"/>
  <c r="R206" i="10"/>
  <c r="U206" i="10" s="1"/>
  <c r="S206" i="10"/>
  <c r="V206" i="10" s="1"/>
  <c r="R207" i="10"/>
  <c r="S207" i="10"/>
  <c r="V207" i="10" s="1"/>
  <c r="N184" i="10"/>
  <c r="N185" i="10"/>
  <c r="N186" i="10"/>
  <c r="N187" i="10"/>
  <c r="N188" i="10"/>
  <c r="N189" i="10"/>
  <c r="N190" i="10"/>
  <c r="N191" i="10"/>
  <c r="N192" i="10"/>
  <c r="N193" i="10"/>
  <c r="N194" i="10"/>
  <c r="N195" i="10"/>
  <c r="N196" i="10"/>
  <c r="N197" i="10"/>
  <c r="N198" i="10"/>
  <c r="N199" i="10"/>
  <c r="N200" i="10"/>
  <c r="N201" i="10"/>
  <c r="N202" i="10"/>
  <c r="N203" i="10"/>
  <c r="N204" i="10"/>
  <c r="N205" i="10"/>
  <c r="N206" i="10"/>
  <c r="N207"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S183" i="10"/>
  <c r="V183" i="10" s="1"/>
  <c r="R183" i="10"/>
  <c r="N183" i="10"/>
  <c r="K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183" i="10"/>
  <c r="V208" i="10" l="1"/>
  <c r="R208" i="10"/>
  <c r="K208" i="10"/>
  <c r="T183" i="10"/>
  <c r="S208" i="10"/>
  <c r="H208" i="10"/>
  <c r="N208" i="10"/>
  <c r="U183" i="10"/>
  <c r="W183" i="10" s="1"/>
  <c r="W212" i="10"/>
  <c r="T191" i="10"/>
  <c r="T190" i="10"/>
  <c r="T206" i="10"/>
  <c r="T207" i="10"/>
  <c r="T202" i="10"/>
  <c r="T186" i="10"/>
  <c r="T199" i="10"/>
  <c r="T198" i="10"/>
  <c r="T187" i="10"/>
  <c r="T195" i="10"/>
  <c r="T194" i="10"/>
  <c r="T203" i="10"/>
  <c r="T201" i="10"/>
  <c r="T193" i="10"/>
  <c r="T200" i="10"/>
  <c r="T192" i="10"/>
  <c r="T184" i="10"/>
  <c r="T205" i="10"/>
  <c r="T197" i="10"/>
  <c r="T204" i="10"/>
  <c r="T196" i="10"/>
  <c r="T188" i="10"/>
  <c r="W186" i="10"/>
  <c r="T185" i="10"/>
  <c r="W196" i="10"/>
  <c r="W198" i="10"/>
  <c r="W184" i="10"/>
  <c r="W204" i="10"/>
  <c r="W188" i="10"/>
  <c r="W206" i="10"/>
  <c r="W190" i="10"/>
  <c r="W200" i="10"/>
  <c r="W192" i="10"/>
  <c r="W202" i="10"/>
  <c r="W194" i="10"/>
  <c r="U205" i="10"/>
  <c r="W205" i="10" s="1"/>
  <c r="U201" i="10"/>
  <c r="W201" i="10" s="1"/>
  <c r="U197" i="10"/>
  <c r="W197" i="10" s="1"/>
  <c r="U193" i="10"/>
  <c r="W193" i="10" s="1"/>
  <c r="U189" i="10"/>
  <c r="U185" i="10"/>
  <c r="T189" i="10"/>
  <c r="U207" i="10"/>
  <c r="W207" i="10" s="1"/>
  <c r="U203" i="10"/>
  <c r="W203" i="10" s="1"/>
  <c r="U199" i="10"/>
  <c r="W199" i="10" s="1"/>
  <c r="U195" i="10"/>
  <c r="W195" i="10" s="1"/>
  <c r="U191" i="10"/>
  <c r="W191" i="10" s="1"/>
  <c r="U187" i="10"/>
  <c r="W187" i="10" s="1"/>
  <c r="T208" i="10" l="1"/>
  <c r="U208" i="10"/>
  <c r="W185" i="10"/>
  <c r="W189" i="10"/>
  <c r="W208" i="10" s="1"/>
  <c r="R164" i="10" l="1"/>
  <c r="S164" i="10"/>
  <c r="V164" i="10" s="1"/>
  <c r="R165" i="10"/>
  <c r="U165" i="10" s="1"/>
  <c r="S165" i="10"/>
  <c r="V165" i="10" s="1"/>
  <c r="R166" i="10"/>
  <c r="S166" i="10"/>
  <c r="V166" i="10" s="1"/>
  <c r="R167" i="10"/>
  <c r="S167" i="10"/>
  <c r="V167" i="10" s="1"/>
  <c r="R168" i="10"/>
  <c r="S168" i="10"/>
  <c r="V168" i="10" s="1"/>
  <c r="R169" i="10"/>
  <c r="U169" i="10" s="1"/>
  <c r="S169" i="10"/>
  <c r="V169" i="10" s="1"/>
  <c r="R170" i="10"/>
  <c r="U170" i="10" s="1"/>
  <c r="S170" i="10"/>
  <c r="V170" i="10" s="1"/>
  <c r="R171" i="10"/>
  <c r="S171" i="10"/>
  <c r="V171" i="10" s="1"/>
  <c r="R172" i="10"/>
  <c r="S172" i="10"/>
  <c r="V172" i="10" s="1"/>
  <c r="R173" i="10"/>
  <c r="U173" i="10" s="1"/>
  <c r="S173" i="10"/>
  <c r="V173" i="10" s="1"/>
  <c r="R174" i="10"/>
  <c r="U174" i="10" s="1"/>
  <c r="S174" i="10"/>
  <c r="V174" i="10" s="1"/>
  <c r="R175" i="10"/>
  <c r="S175" i="10"/>
  <c r="V175" i="10" s="1"/>
  <c r="R176" i="10"/>
  <c r="S176" i="10"/>
  <c r="V176" i="10" s="1"/>
  <c r="R177" i="10"/>
  <c r="U177" i="10" s="1"/>
  <c r="S177" i="10"/>
  <c r="V177" i="10" s="1"/>
  <c r="R178" i="10"/>
  <c r="U178" i="10" s="1"/>
  <c r="S178" i="10"/>
  <c r="V178" i="10" s="1"/>
  <c r="R179" i="10"/>
  <c r="S179" i="10"/>
  <c r="V179" i="10" s="1"/>
  <c r="R180" i="10"/>
  <c r="S180" i="10"/>
  <c r="V180" i="10" s="1"/>
  <c r="R181" i="10"/>
  <c r="U181" i="10" s="1"/>
  <c r="S181" i="10"/>
  <c r="V181" i="10" s="1"/>
  <c r="N164" i="10"/>
  <c r="N165" i="10"/>
  <c r="N166" i="10"/>
  <c r="N167" i="10"/>
  <c r="N168" i="10"/>
  <c r="N169" i="10"/>
  <c r="N170" i="10"/>
  <c r="N171" i="10"/>
  <c r="N172" i="10"/>
  <c r="N173" i="10"/>
  <c r="N174" i="10"/>
  <c r="N175" i="10"/>
  <c r="N176" i="10"/>
  <c r="N177" i="10"/>
  <c r="N178" i="10"/>
  <c r="N179" i="10"/>
  <c r="N180" i="10"/>
  <c r="N181" i="10"/>
  <c r="K164" i="10"/>
  <c r="K165" i="10"/>
  <c r="K166" i="10"/>
  <c r="K167" i="10"/>
  <c r="K168" i="10"/>
  <c r="K169" i="10"/>
  <c r="K170" i="10"/>
  <c r="K171" i="10"/>
  <c r="K172" i="10"/>
  <c r="K173" i="10"/>
  <c r="K174" i="10"/>
  <c r="K175" i="10"/>
  <c r="K176" i="10"/>
  <c r="K177" i="10"/>
  <c r="K178" i="10"/>
  <c r="K179" i="10"/>
  <c r="K180" i="10"/>
  <c r="K181" i="10"/>
  <c r="H164" i="10"/>
  <c r="H165" i="10"/>
  <c r="H166" i="10"/>
  <c r="H167" i="10"/>
  <c r="H168" i="10"/>
  <c r="H169" i="10"/>
  <c r="H170" i="10"/>
  <c r="H171" i="10"/>
  <c r="H172" i="10"/>
  <c r="H173" i="10"/>
  <c r="H174" i="10"/>
  <c r="H175" i="10"/>
  <c r="H176" i="10"/>
  <c r="H177" i="10"/>
  <c r="H178" i="10"/>
  <c r="H179" i="10"/>
  <c r="H180" i="10"/>
  <c r="H181" i="10"/>
  <c r="S163" i="10"/>
  <c r="R163" i="10"/>
  <c r="N163" i="10"/>
  <c r="K163" i="10"/>
  <c r="H163" i="10"/>
  <c r="K182" i="10" l="1"/>
  <c r="N182" i="10"/>
  <c r="H182" i="10"/>
  <c r="T163" i="10"/>
  <c r="R182" i="10"/>
  <c r="V163" i="10"/>
  <c r="V182" i="10" s="1"/>
  <c r="S182" i="10"/>
  <c r="U163" i="10"/>
  <c r="W170" i="10"/>
  <c r="T170" i="10"/>
  <c r="W165" i="10"/>
  <c r="W177" i="10"/>
  <c r="T172" i="10"/>
  <c r="T180" i="10"/>
  <c r="T171" i="10"/>
  <c r="W181" i="10"/>
  <c r="U172" i="10"/>
  <c r="W172" i="10" s="1"/>
  <c r="W169" i="10"/>
  <c r="W173" i="10"/>
  <c r="T174" i="10"/>
  <c r="T176" i="10"/>
  <c r="T168" i="10"/>
  <c r="T178" i="10"/>
  <c r="T166" i="10"/>
  <c r="T179" i="10"/>
  <c r="T181" i="10"/>
  <c r="U176" i="10"/>
  <c r="W176" i="10" s="1"/>
  <c r="U168" i="10"/>
  <c r="W168" i="10" s="1"/>
  <c r="U166" i="10"/>
  <c r="W166" i="10" s="1"/>
  <c r="U180" i="10"/>
  <c r="W180" i="10" s="1"/>
  <c r="W174" i="10"/>
  <c r="U164" i="10"/>
  <c r="T175" i="10"/>
  <c r="T173" i="10"/>
  <c r="T177" i="10"/>
  <c r="T169" i="10"/>
  <c r="T165" i="10"/>
  <c r="W178" i="10"/>
  <c r="T164" i="10"/>
  <c r="T167" i="10"/>
  <c r="U179" i="10"/>
  <c r="W179" i="10" s="1"/>
  <c r="U175" i="10"/>
  <c r="W175" i="10" s="1"/>
  <c r="U171" i="10"/>
  <c r="W171" i="10" s="1"/>
  <c r="U167" i="10"/>
  <c r="W167" i="10" s="1"/>
  <c r="W163" i="10" l="1"/>
  <c r="U182" i="10"/>
  <c r="T182" i="10"/>
  <c r="W164" i="10"/>
  <c r="R146" i="10"/>
  <c r="U146" i="10" s="1"/>
  <c r="S146" i="10"/>
  <c r="V146" i="10" s="1"/>
  <c r="R147" i="10"/>
  <c r="S147" i="10"/>
  <c r="V147" i="10" s="1"/>
  <c r="R148" i="10"/>
  <c r="U148" i="10" s="1"/>
  <c r="S148" i="10"/>
  <c r="V148" i="10" s="1"/>
  <c r="R149" i="10"/>
  <c r="S149" i="10"/>
  <c r="V149" i="10" s="1"/>
  <c r="R150" i="10"/>
  <c r="U150" i="10" s="1"/>
  <c r="S150" i="10"/>
  <c r="V150" i="10" s="1"/>
  <c r="R151" i="10"/>
  <c r="S151" i="10"/>
  <c r="V151" i="10" s="1"/>
  <c r="R152" i="10"/>
  <c r="U152" i="10" s="1"/>
  <c r="S152" i="10"/>
  <c r="V152" i="10" s="1"/>
  <c r="R153" i="10"/>
  <c r="S153" i="10"/>
  <c r="V153" i="10" s="1"/>
  <c r="R154" i="10"/>
  <c r="U154" i="10" s="1"/>
  <c r="S154" i="10"/>
  <c r="V154" i="10" s="1"/>
  <c r="R155" i="10"/>
  <c r="S155" i="10"/>
  <c r="V155" i="10" s="1"/>
  <c r="R156" i="10"/>
  <c r="U156" i="10" s="1"/>
  <c r="S156" i="10"/>
  <c r="V156" i="10" s="1"/>
  <c r="R157" i="10"/>
  <c r="S157" i="10"/>
  <c r="V157" i="10" s="1"/>
  <c r="R158" i="10"/>
  <c r="U158" i="10" s="1"/>
  <c r="S158" i="10"/>
  <c r="V158" i="10" s="1"/>
  <c r="R159" i="10"/>
  <c r="S159" i="10"/>
  <c r="V159" i="10" s="1"/>
  <c r="R160" i="10"/>
  <c r="U160" i="10" s="1"/>
  <c r="S160" i="10"/>
  <c r="V160" i="10" s="1"/>
  <c r="R161" i="10"/>
  <c r="S161" i="10"/>
  <c r="V161" i="10" s="1"/>
  <c r="N146" i="10"/>
  <c r="N147" i="10"/>
  <c r="N148" i="10"/>
  <c r="N149" i="10"/>
  <c r="N150" i="10"/>
  <c r="N151" i="10"/>
  <c r="N152" i="10"/>
  <c r="N153" i="10"/>
  <c r="N154" i="10"/>
  <c r="N155" i="10"/>
  <c r="N156" i="10"/>
  <c r="N157" i="10"/>
  <c r="N158" i="10"/>
  <c r="N159" i="10"/>
  <c r="N160" i="10"/>
  <c r="N161" i="10"/>
  <c r="K146" i="10"/>
  <c r="K147" i="10"/>
  <c r="K148" i="10"/>
  <c r="K149" i="10"/>
  <c r="K150" i="10"/>
  <c r="K151" i="10"/>
  <c r="K152" i="10"/>
  <c r="K153" i="10"/>
  <c r="K154" i="10"/>
  <c r="K155" i="10"/>
  <c r="K156" i="10"/>
  <c r="K157" i="10"/>
  <c r="K158" i="10"/>
  <c r="K159" i="10"/>
  <c r="K160" i="10"/>
  <c r="K161" i="10"/>
  <c r="H146" i="10"/>
  <c r="H147" i="10"/>
  <c r="H148" i="10"/>
  <c r="H149" i="10"/>
  <c r="H150" i="10"/>
  <c r="H151" i="10"/>
  <c r="H152" i="10"/>
  <c r="H153" i="10"/>
  <c r="H154" i="10"/>
  <c r="H155" i="10"/>
  <c r="H156" i="10"/>
  <c r="H157" i="10"/>
  <c r="H158" i="10"/>
  <c r="H159" i="10"/>
  <c r="H160" i="10"/>
  <c r="H161" i="10"/>
  <c r="S145" i="10"/>
  <c r="R145" i="10"/>
  <c r="N145" i="10"/>
  <c r="K145" i="10"/>
  <c r="H145" i="10"/>
  <c r="W182" i="10" l="1"/>
  <c r="K162" i="10"/>
  <c r="V145" i="10"/>
  <c r="V162" i="10" s="1"/>
  <c r="S162" i="10"/>
  <c r="N162" i="10"/>
  <c r="H162" i="10"/>
  <c r="U145" i="10"/>
  <c r="R162" i="10"/>
  <c r="T145" i="10"/>
  <c r="T158" i="10"/>
  <c r="T147" i="10"/>
  <c r="T146" i="10"/>
  <c r="T155" i="10"/>
  <c r="T154" i="10"/>
  <c r="T151" i="10"/>
  <c r="T150" i="10"/>
  <c r="T159" i="10"/>
  <c r="W156" i="10"/>
  <c r="W148" i="10"/>
  <c r="T161" i="10"/>
  <c r="T153" i="10"/>
  <c r="T160" i="10"/>
  <c r="T152" i="10"/>
  <c r="T157" i="10"/>
  <c r="T149" i="10"/>
  <c r="T156" i="10"/>
  <c r="T148" i="10"/>
  <c r="W150" i="10"/>
  <c r="W152" i="10"/>
  <c r="W146" i="10"/>
  <c r="W158" i="10"/>
  <c r="W160" i="10"/>
  <c r="W154" i="10"/>
  <c r="U159" i="10"/>
  <c r="W159" i="10" s="1"/>
  <c r="U155" i="10"/>
  <c r="W155" i="10" s="1"/>
  <c r="U151" i="10"/>
  <c r="W151" i="10" s="1"/>
  <c r="U147" i="10"/>
  <c r="W147" i="10" s="1"/>
  <c r="U161" i="10"/>
  <c r="W161" i="10" s="1"/>
  <c r="U157" i="10"/>
  <c r="W157" i="10" s="1"/>
  <c r="U153" i="10"/>
  <c r="W153" i="10" s="1"/>
  <c r="U149" i="10"/>
  <c r="W145" i="10" l="1"/>
  <c r="T162" i="10"/>
  <c r="U162" i="10"/>
  <c r="W149" i="10"/>
  <c r="W162" i="10" l="1"/>
  <c r="R132" i="10"/>
  <c r="U132" i="10" s="1"/>
  <c r="S132" i="10"/>
  <c r="V132" i="10" s="1"/>
  <c r="R133" i="10"/>
  <c r="S133" i="10"/>
  <c r="V133" i="10" s="1"/>
  <c r="R134" i="10"/>
  <c r="U134" i="10" s="1"/>
  <c r="S134" i="10"/>
  <c r="V134" i="10" s="1"/>
  <c r="R135" i="10"/>
  <c r="S135" i="10"/>
  <c r="R136" i="10"/>
  <c r="U136" i="10" s="1"/>
  <c r="S136" i="10"/>
  <c r="V136" i="10" s="1"/>
  <c r="R137" i="10"/>
  <c r="S137" i="10"/>
  <c r="V137" i="10" s="1"/>
  <c r="R138" i="10"/>
  <c r="U138" i="10" s="1"/>
  <c r="S138" i="10"/>
  <c r="V138" i="10" s="1"/>
  <c r="R139" i="10"/>
  <c r="S139" i="10"/>
  <c r="V139" i="10" s="1"/>
  <c r="R140" i="10"/>
  <c r="U140" i="10" s="1"/>
  <c r="S140" i="10"/>
  <c r="V140" i="10" s="1"/>
  <c r="R141" i="10"/>
  <c r="S141" i="10"/>
  <c r="V141" i="10" s="1"/>
  <c r="R142" i="10"/>
  <c r="U142" i="10" s="1"/>
  <c r="S142" i="10"/>
  <c r="V142" i="10" s="1"/>
  <c r="R143" i="10"/>
  <c r="S143" i="10"/>
  <c r="V143" i="10" s="1"/>
  <c r="N132" i="10"/>
  <c r="N133" i="10"/>
  <c r="N134" i="10"/>
  <c r="N135" i="10"/>
  <c r="N136" i="10"/>
  <c r="N137" i="10"/>
  <c r="N138" i="10"/>
  <c r="N139" i="10"/>
  <c r="N140" i="10"/>
  <c r="N141" i="10"/>
  <c r="N142" i="10"/>
  <c r="N143" i="10"/>
  <c r="K132" i="10"/>
  <c r="K133" i="10"/>
  <c r="K134" i="10"/>
  <c r="K135" i="10"/>
  <c r="K136" i="10"/>
  <c r="K137" i="10"/>
  <c r="K138" i="10"/>
  <c r="K139" i="10"/>
  <c r="K140" i="10"/>
  <c r="K141" i="10"/>
  <c r="K142" i="10"/>
  <c r="K143" i="10"/>
  <c r="H132" i="10"/>
  <c r="H133" i="10"/>
  <c r="H134" i="10"/>
  <c r="H135" i="10"/>
  <c r="H136" i="10"/>
  <c r="H137" i="10"/>
  <c r="H138" i="10"/>
  <c r="H139" i="10"/>
  <c r="H140" i="10"/>
  <c r="H141" i="10"/>
  <c r="H142" i="10"/>
  <c r="H143" i="10"/>
  <c r="S131" i="10"/>
  <c r="R131" i="10"/>
  <c r="N131" i="10"/>
  <c r="K131" i="10"/>
  <c r="H131" i="10"/>
  <c r="K144" i="10" l="1"/>
  <c r="N144" i="10"/>
  <c r="H144" i="10"/>
  <c r="U131" i="10"/>
  <c r="R144" i="10"/>
  <c r="V131" i="10"/>
  <c r="S144" i="10"/>
  <c r="T131" i="10"/>
  <c r="T136" i="10"/>
  <c r="T134" i="10"/>
  <c r="T137" i="10"/>
  <c r="T142" i="10"/>
  <c r="T141" i="10"/>
  <c r="T132" i="10"/>
  <c r="T140" i="10"/>
  <c r="T133" i="10"/>
  <c r="W142" i="10"/>
  <c r="W134" i="10"/>
  <c r="T139" i="10"/>
  <c r="T138" i="10"/>
  <c r="V135" i="10"/>
  <c r="T143" i="10"/>
  <c r="T135" i="10"/>
  <c r="W136" i="10"/>
  <c r="W138" i="10"/>
  <c r="W132" i="10"/>
  <c r="W140" i="10"/>
  <c r="U141" i="10"/>
  <c r="W141" i="10" s="1"/>
  <c r="U137" i="10"/>
  <c r="W137" i="10" s="1"/>
  <c r="U133" i="10"/>
  <c r="W133" i="10" s="1"/>
  <c r="U143" i="10"/>
  <c r="W143" i="10" s="1"/>
  <c r="U139" i="10"/>
  <c r="W139" i="10" s="1"/>
  <c r="U135" i="10"/>
  <c r="V144" i="10" l="1"/>
  <c r="T144" i="10"/>
  <c r="W131" i="10"/>
  <c r="U144" i="10"/>
  <c r="W135" i="10"/>
  <c r="W144" i="10" l="1"/>
  <c r="R122" i="10"/>
  <c r="U122" i="10" s="1"/>
  <c r="S122" i="10"/>
  <c r="V122" i="10" s="1"/>
  <c r="R123" i="10"/>
  <c r="S123" i="10"/>
  <c r="V123" i="10" s="1"/>
  <c r="R124" i="10"/>
  <c r="U124" i="10" s="1"/>
  <c r="S124" i="10"/>
  <c r="V124" i="10" s="1"/>
  <c r="R125" i="10"/>
  <c r="S125" i="10"/>
  <c r="V125" i="10" s="1"/>
  <c r="R126" i="10"/>
  <c r="U126" i="10" s="1"/>
  <c r="S126" i="10"/>
  <c r="V126" i="10" s="1"/>
  <c r="R127" i="10"/>
  <c r="S127" i="10"/>
  <c r="V127" i="10" s="1"/>
  <c r="R128" i="10"/>
  <c r="U128" i="10" s="1"/>
  <c r="S128" i="10"/>
  <c r="V128" i="10" s="1"/>
  <c r="R129" i="10"/>
  <c r="S129" i="10"/>
  <c r="V129" i="10" s="1"/>
  <c r="N122" i="10"/>
  <c r="N123" i="10"/>
  <c r="N124" i="10"/>
  <c r="N125" i="10"/>
  <c r="N126" i="10"/>
  <c r="N127" i="10"/>
  <c r="N128" i="10"/>
  <c r="N129" i="10"/>
  <c r="K122" i="10"/>
  <c r="K123" i="10"/>
  <c r="K124" i="10"/>
  <c r="K125" i="10"/>
  <c r="K126" i="10"/>
  <c r="K127" i="10"/>
  <c r="K128" i="10"/>
  <c r="K129" i="10"/>
  <c r="H122" i="10"/>
  <c r="H123" i="10"/>
  <c r="H124" i="10"/>
  <c r="H125" i="10"/>
  <c r="H126" i="10"/>
  <c r="H127" i="10"/>
  <c r="H128" i="10"/>
  <c r="H129" i="10"/>
  <c r="S121" i="10"/>
  <c r="R121" i="10"/>
  <c r="N121" i="10"/>
  <c r="K121" i="10"/>
  <c r="H121" i="10"/>
  <c r="R113" i="10"/>
  <c r="U113" i="10" s="1"/>
  <c r="S113" i="10"/>
  <c r="V113" i="10" s="1"/>
  <c r="R114" i="10"/>
  <c r="S114" i="10"/>
  <c r="R115" i="10"/>
  <c r="U115" i="10" s="1"/>
  <c r="S115" i="10"/>
  <c r="V115" i="10" s="1"/>
  <c r="R116" i="10"/>
  <c r="S116" i="10"/>
  <c r="V116" i="10" s="1"/>
  <c r="R117" i="10"/>
  <c r="U117" i="10" s="1"/>
  <c r="S117" i="10"/>
  <c r="V117" i="10" s="1"/>
  <c r="R118" i="10"/>
  <c r="S118" i="10"/>
  <c r="V118" i="10" s="1"/>
  <c r="R119" i="10"/>
  <c r="U119" i="10" s="1"/>
  <c r="S119" i="10"/>
  <c r="V119" i="10" s="1"/>
  <c r="N113" i="10"/>
  <c r="N114" i="10"/>
  <c r="N115" i="10"/>
  <c r="N116" i="10"/>
  <c r="N117" i="10"/>
  <c r="N118" i="10"/>
  <c r="N119" i="10"/>
  <c r="K113" i="10"/>
  <c r="K114" i="10"/>
  <c r="K115" i="10"/>
  <c r="K116" i="10"/>
  <c r="K117" i="10"/>
  <c r="K118" i="10"/>
  <c r="K119" i="10"/>
  <c r="H113" i="10"/>
  <c r="H114" i="10"/>
  <c r="H115" i="10"/>
  <c r="H116" i="10"/>
  <c r="H117" i="10"/>
  <c r="H118" i="10"/>
  <c r="H119" i="10"/>
  <c r="S112" i="10"/>
  <c r="R112" i="10"/>
  <c r="N112" i="10"/>
  <c r="K112" i="10"/>
  <c r="H112" i="10"/>
  <c r="R97" i="10"/>
  <c r="U97" i="10" s="1"/>
  <c r="S97" i="10"/>
  <c r="V97" i="10" s="1"/>
  <c r="R98" i="10"/>
  <c r="S98" i="10"/>
  <c r="V98" i="10" s="1"/>
  <c r="R99" i="10"/>
  <c r="U99" i="10" s="1"/>
  <c r="S99" i="10"/>
  <c r="V99" i="10" s="1"/>
  <c r="R100" i="10"/>
  <c r="S100" i="10"/>
  <c r="V100" i="10" s="1"/>
  <c r="R101" i="10"/>
  <c r="U101" i="10" s="1"/>
  <c r="S101" i="10"/>
  <c r="V101" i="10" s="1"/>
  <c r="R102" i="10"/>
  <c r="S102" i="10"/>
  <c r="V102" i="10" s="1"/>
  <c r="R103" i="10"/>
  <c r="U103" i="10" s="1"/>
  <c r="S103" i="10"/>
  <c r="V103" i="10" s="1"/>
  <c r="R104" i="10"/>
  <c r="S104" i="10"/>
  <c r="V104" i="10" s="1"/>
  <c r="R105" i="10"/>
  <c r="U105" i="10" s="1"/>
  <c r="S105" i="10"/>
  <c r="V105" i="10" s="1"/>
  <c r="R106" i="10"/>
  <c r="S106" i="10"/>
  <c r="V106" i="10" s="1"/>
  <c r="R107" i="10"/>
  <c r="U107" i="10" s="1"/>
  <c r="S107" i="10"/>
  <c r="V107" i="10" s="1"/>
  <c r="R108" i="10"/>
  <c r="S108" i="10"/>
  <c r="V108" i="10" s="1"/>
  <c r="R109" i="10"/>
  <c r="U109" i="10" s="1"/>
  <c r="S109" i="10"/>
  <c r="V109" i="10" s="1"/>
  <c r="R110" i="10"/>
  <c r="S110" i="10"/>
  <c r="V110" i="10" s="1"/>
  <c r="N97" i="10"/>
  <c r="N98" i="10"/>
  <c r="N99" i="10"/>
  <c r="N100" i="10"/>
  <c r="N101" i="10"/>
  <c r="N102" i="10"/>
  <c r="N103" i="10"/>
  <c r="N104" i="10"/>
  <c r="N105" i="10"/>
  <c r="N106" i="10"/>
  <c r="N107" i="10"/>
  <c r="N108" i="10"/>
  <c r="N109" i="10"/>
  <c r="N110" i="10"/>
  <c r="K97" i="10"/>
  <c r="K98" i="10"/>
  <c r="K99" i="10"/>
  <c r="K100" i="10"/>
  <c r="K101" i="10"/>
  <c r="K102" i="10"/>
  <c r="K103" i="10"/>
  <c r="K104" i="10"/>
  <c r="K105" i="10"/>
  <c r="K106" i="10"/>
  <c r="K107" i="10"/>
  <c r="K108" i="10"/>
  <c r="K109" i="10"/>
  <c r="K110" i="10"/>
  <c r="H97" i="10"/>
  <c r="H98" i="10"/>
  <c r="H99" i="10"/>
  <c r="H100" i="10"/>
  <c r="H101" i="10"/>
  <c r="H102" i="10"/>
  <c r="H103" i="10"/>
  <c r="H104" i="10"/>
  <c r="H105" i="10"/>
  <c r="H106" i="10"/>
  <c r="H107" i="10"/>
  <c r="H108" i="10"/>
  <c r="H109" i="10"/>
  <c r="H110" i="10"/>
  <c r="S96" i="10"/>
  <c r="R96" i="10"/>
  <c r="N96" i="10"/>
  <c r="K96" i="10"/>
  <c r="H96" i="10"/>
  <c r="H120" i="10" l="1"/>
  <c r="H130" i="10"/>
  <c r="N120" i="10"/>
  <c r="N130" i="10"/>
  <c r="N111" i="10"/>
  <c r="U96" i="10"/>
  <c r="R111" i="10"/>
  <c r="K111" i="10"/>
  <c r="V96" i="10"/>
  <c r="V111" i="10" s="1"/>
  <c r="S111" i="10"/>
  <c r="U112" i="10"/>
  <c r="R120" i="10"/>
  <c r="U121" i="10"/>
  <c r="R130" i="10"/>
  <c r="K120" i="10"/>
  <c r="V112" i="10"/>
  <c r="S120" i="10"/>
  <c r="K130" i="10"/>
  <c r="V121" i="10"/>
  <c r="V130" i="10" s="1"/>
  <c r="S130" i="10"/>
  <c r="H111" i="10"/>
  <c r="T112" i="10"/>
  <c r="T121" i="10"/>
  <c r="T96" i="10"/>
  <c r="T123" i="10"/>
  <c r="T127" i="10"/>
  <c r="T129" i="10"/>
  <c r="T125" i="10"/>
  <c r="T115" i="10"/>
  <c r="T128" i="10"/>
  <c r="T122" i="10"/>
  <c r="T124" i="10"/>
  <c r="T126" i="10"/>
  <c r="W124" i="10"/>
  <c r="W128" i="10"/>
  <c r="W122" i="10"/>
  <c r="W126" i="10"/>
  <c r="U127" i="10"/>
  <c r="W127" i="10" s="1"/>
  <c r="U123" i="10"/>
  <c r="W123" i="10" s="1"/>
  <c r="U129" i="10"/>
  <c r="W129" i="10" s="1"/>
  <c r="U125" i="10"/>
  <c r="W125" i="10" s="1"/>
  <c r="T99" i="10"/>
  <c r="T119" i="10"/>
  <c r="T118" i="10"/>
  <c r="T108" i="10"/>
  <c r="T117" i="10"/>
  <c r="W115" i="10"/>
  <c r="T107" i="10"/>
  <c r="V114" i="10"/>
  <c r="T104" i="10"/>
  <c r="T114" i="10"/>
  <c r="T103" i="10"/>
  <c r="T113" i="10"/>
  <c r="T116" i="10"/>
  <c r="W113" i="10"/>
  <c r="W117" i="10"/>
  <c r="W119" i="10"/>
  <c r="U118" i="10"/>
  <c r="W118" i="10" s="1"/>
  <c r="U114" i="10"/>
  <c r="U116" i="10"/>
  <c r="W116" i="10" s="1"/>
  <c r="T98" i="10"/>
  <c r="T105" i="10"/>
  <c r="T97" i="10"/>
  <c r="T110" i="10"/>
  <c r="T102" i="10"/>
  <c r="T109" i="10"/>
  <c r="W107" i="10"/>
  <c r="T101" i="10"/>
  <c r="W99" i="10"/>
  <c r="T106" i="10"/>
  <c r="W109" i="10"/>
  <c r="W103" i="10"/>
  <c r="W97" i="10"/>
  <c r="W101" i="10"/>
  <c r="W105" i="10"/>
  <c r="U110" i="10"/>
  <c r="W110" i="10" s="1"/>
  <c r="U106" i="10"/>
  <c r="U102" i="10"/>
  <c r="W102" i="10" s="1"/>
  <c r="U98" i="10"/>
  <c r="U108" i="10"/>
  <c r="W108" i="10" s="1"/>
  <c r="U104" i="10"/>
  <c r="W104" i="10" s="1"/>
  <c r="U100" i="10"/>
  <c r="T100" i="10"/>
  <c r="W96" i="10" l="1"/>
  <c r="U111" i="10"/>
  <c r="T120" i="10"/>
  <c r="W112" i="10"/>
  <c r="U120" i="10"/>
  <c r="T111" i="10"/>
  <c r="T130" i="10"/>
  <c r="V120" i="10"/>
  <c r="W121" i="10"/>
  <c r="W130" i="10" s="1"/>
  <c r="U130" i="10"/>
  <c r="W114" i="10"/>
  <c r="W98" i="10"/>
  <c r="W106" i="10"/>
  <c r="W100" i="10"/>
  <c r="W111" i="10" l="1"/>
  <c r="W120" i="10"/>
  <c r="R85" i="10"/>
  <c r="U85" i="10" s="1"/>
  <c r="S85" i="10"/>
  <c r="V85" i="10" s="1"/>
  <c r="R86" i="10"/>
  <c r="S86" i="10"/>
  <c r="V86" i="10" s="1"/>
  <c r="R87" i="10"/>
  <c r="S87" i="10"/>
  <c r="V87" i="10" s="1"/>
  <c r="R88" i="10"/>
  <c r="S88" i="10"/>
  <c r="V88" i="10" s="1"/>
  <c r="R89" i="10"/>
  <c r="U89" i="10" s="1"/>
  <c r="S89" i="10"/>
  <c r="V89" i="10" s="1"/>
  <c r="R90" i="10"/>
  <c r="S90" i="10"/>
  <c r="V90" i="10" s="1"/>
  <c r="R91" i="10"/>
  <c r="U91" i="10" s="1"/>
  <c r="S91" i="10"/>
  <c r="V91" i="10" s="1"/>
  <c r="R92" i="10"/>
  <c r="S92" i="10"/>
  <c r="V92" i="10" s="1"/>
  <c r="R93" i="10"/>
  <c r="U93" i="10" s="1"/>
  <c r="S93" i="10"/>
  <c r="V93" i="10" s="1"/>
  <c r="R94" i="10"/>
  <c r="S94" i="10"/>
  <c r="V94" i="10" s="1"/>
  <c r="N85" i="10"/>
  <c r="N86" i="10"/>
  <c r="N87" i="10"/>
  <c r="N88" i="10"/>
  <c r="N89" i="10"/>
  <c r="N90" i="10"/>
  <c r="N91" i="10"/>
  <c r="N92" i="10"/>
  <c r="N93" i="10"/>
  <c r="N94" i="10"/>
  <c r="K85" i="10"/>
  <c r="K86" i="10"/>
  <c r="K87" i="10"/>
  <c r="K88" i="10"/>
  <c r="K89" i="10"/>
  <c r="K90" i="10"/>
  <c r="K91" i="10"/>
  <c r="K92" i="10"/>
  <c r="K93" i="10"/>
  <c r="K94" i="10"/>
  <c r="H85" i="10"/>
  <c r="H86" i="10"/>
  <c r="H87" i="10"/>
  <c r="H88" i="10"/>
  <c r="H89" i="10"/>
  <c r="H90" i="10"/>
  <c r="H91" i="10"/>
  <c r="H92" i="10"/>
  <c r="H93" i="10"/>
  <c r="H94" i="10"/>
  <c r="S84" i="10"/>
  <c r="R84" i="10"/>
  <c r="N84" i="10"/>
  <c r="K84" i="10"/>
  <c r="H84" i="10"/>
  <c r="N95" i="10" l="1"/>
  <c r="H95" i="10"/>
  <c r="U84" i="10"/>
  <c r="R95" i="10"/>
  <c r="K95" i="10"/>
  <c r="V84" i="10"/>
  <c r="V95" i="10" s="1"/>
  <c r="S95" i="10"/>
  <c r="T84" i="10"/>
  <c r="T87" i="10"/>
  <c r="T89" i="10"/>
  <c r="T86" i="10"/>
  <c r="T94" i="10"/>
  <c r="T90" i="10"/>
  <c r="T92" i="10"/>
  <c r="T91" i="10"/>
  <c r="T93" i="10"/>
  <c r="T85" i="10"/>
  <c r="T88" i="10"/>
  <c r="W89" i="10"/>
  <c r="W93" i="10"/>
  <c r="W85" i="10"/>
  <c r="W91" i="10"/>
  <c r="U94" i="10"/>
  <c r="W94" i="10" s="1"/>
  <c r="U90" i="10"/>
  <c r="W90" i="10" s="1"/>
  <c r="U86" i="10"/>
  <c r="W86" i="10" s="1"/>
  <c r="U87" i="10"/>
  <c r="U92" i="10"/>
  <c r="W92" i="10" s="1"/>
  <c r="U88" i="10"/>
  <c r="W88" i="10" s="1"/>
  <c r="T95" i="10" l="1"/>
  <c r="W84" i="10"/>
  <c r="U95" i="10"/>
  <c r="W87" i="10"/>
  <c r="W95" i="10" l="1"/>
  <c r="R75" i="10"/>
  <c r="U75" i="10" s="1"/>
  <c r="S75" i="10"/>
  <c r="V75" i="10" s="1"/>
  <c r="R76" i="10"/>
  <c r="S76" i="10"/>
  <c r="V76" i="10" s="1"/>
  <c r="R77" i="10"/>
  <c r="U77" i="10" s="1"/>
  <c r="S77" i="10"/>
  <c r="V77" i="10" s="1"/>
  <c r="R78" i="10"/>
  <c r="S78" i="10"/>
  <c r="V78" i="10" s="1"/>
  <c r="R79" i="10"/>
  <c r="U79" i="10" s="1"/>
  <c r="S79" i="10"/>
  <c r="V79" i="10" s="1"/>
  <c r="R80" i="10"/>
  <c r="S80" i="10"/>
  <c r="V80" i="10" s="1"/>
  <c r="R81" i="10"/>
  <c r="U81" i="10" s="1"/>
  <c r="S81" i="10"/>
  <c r="V81" i="10" s="1"/>
  <c r="N75" i="10"/>
  <c r="N76" i="10"/>
  <c r="N77" i="10"/>
  <c r="N78" i="10"/>
  <c r="N79" i="10"/>
  <c r="N80" i="10"/>
  <c r="N81" i="10"/>
  <c r="K75" i="10"/>
  <c r="K76" i="10"/>
  <c r="K77" i="10"/>
  <c r="K78" i="10"/>
  <c r="K79" i="10"/>
  <c r="K80" i="10"/>
  <c r="K81" i="10"/>
  <c r="H75" i="10"/>
  <c r="H76" i="10"/>
  <c r="H77" i="10"/>
  <c r="H78" i="10"/>
  <c r="H79" i="10"/>
  <c r="H80" i="10"/>
  <c r="H81" i="10"/>
  <c r="S74" i="10"/>
  <c r="R74" i="10"/>
  <c r="N74" i="10"/>
  <c r="K74" i="10"/>
  <c r="H74" i="10"/>
  <c r="K82" i="10" l="1"/>
  <c r="V74" i="10"/>
  <c r="V82" i="10" s="1"/>
  <c r="S82" i="10"/>
  <c r="N82" i="10"/>
  <c r="H82" i="10"/>
  <c r="U74" i="10"/>
  <c r="R82" i="10"/>
  <c r="T74" i="10"/>
  <c r="T75" i="10"/>
  <c r="T80" i="10"/>
  <c r="T79" i="10"/>
  <c r="T76" i="10"/>
  <c r="W77" i="10"/>
  <c r="T81" i="10"/>
  <c r="T78" i="10"/>
  <c r="T77" i="10"/>
  <c r="W81" i="10"/>
  <c r="W75" i="10"/>
  <c r="W79" i="10"/>
  <c r="U80" i="10"/>
  <c r="W80" i="10" s="1"/>
  <c r="U76" i="10"/>
  <c r="W76" i="10" s="1"/>
  <c r="U78" i="10"/>
  <c r="W78" i="10" s="1"/>
  <c r="T82" i="10" l="1"/>
  <c r="W74" i="10"/>
  <c r="W82" i="10" s="1"/>
  <c r="U82" i="10"/>
  <c r="R65" i="10"/>
  <c r="S65" i="10"/>
  <c r="R66" i="10"/>
  <c r="S66" i="10"/>
  <c r="V66" i="10" s="1"/>
  <c r="R67" i="10"/>
  <c r="U67" i="10" s="1"/>
  <c r="S67" i="10"/>
  <c r="V67" i="10" s="1"/>
  <c r="R68" i="10"/>
  <c r="S68" i="10"/>
  <c r="V68" i="10" s="1"/>
  <c r="R69" i="10"/>
  <c r="U69" i="10" s="1"/>
  <c r="S69" i="10"/>
  <c r="V69" i="10" s="1"/>
  <c r="R70" i="10"/>
  <c r="S70" i="10"/>
  <c r="V70" i="10" s="1"/>
  <c r="R71" i="10"/>
  <c r="U71" i="10" s="1"/>
  <c r="S71" i="10"/>
  <c r="V71" i="10" s="1"/>
  <c r="R72" i="10"/>
  <c r="S72" i="10"/>
  <c r="V72" i="10" s="1"/>
  <c r="N65" i="10"/>
  <c r="N66" i="10"/>
  <c r="N67" i="10"/>
  <c r="N68" i="10"/>
  <c r="N69" i="10"/>
  <c r="N70" i="10"/>
  <c r="N71" i="10"/>
  <c r="N72" i="10"/>
  <c r="K65" i="10"/>
  <c r="K66" i="10"/>
  <c r="K67" i="10"/>
  <c r="K68" i="10"/>
  <c r="K69" i="10"/>
  <c r="K70" i="10"/>
  <c r="K71" i="10"/>
  <c r="K72" i="10"/>
  <c r="H65" i="10"/>
  <c r="H66" i="10"/>
  <c r="H67" i="10"/>
  <c r="H68" i="10"/>
  <c r="H69" i="10"/>
  <c r="H70" i="10"/>
  <c r="H71" i="10"/>
  <c r="H72" i="10"/>
  <c r="S64" i="10"/>
  <c r="V64" i="10" s="1"/>
  <c r="R64" i="10"/>
  <c r="U64" i="10" s="1"/>
  <c r="N64" i="10"/>
  <c r="K64" i="10"/>
  <c r="H64" i="10"/>
  <c r="R58" i="10"/>
  <c r="S58" i="10"/>
  <c r="R59" i="10"/>
  <c r="S59" i="10"/>
  <c r="R60" i="10"/>
  <c r="S60" i="10"/>
  <c r="R61" i="10"/>
  <c r="S61" i="10"/>
  <c r="R62" i="10"/>
  <c r="S62" i="10"/>
  <c r="S57" i="10"/>
  <c r="R57" i="10"/>
  <c r="R47" i="10"/>
  <c r="S47" i="10"/>
  <c r="R48" i="10"/>
  <c r="S48" i="10"/>
  <c r="R49" i="10"/>
  <c r="S49" i="10"/>
  <c r="R50" i="10"/>
  <c r="S50" i="10"/>
  <c r="R51" i="10"/>
  <c r="S51" i="10"/>
  <c r="R52" i="10"/>
  <c r="S52" i="10"/>
  <c r="R53" i="10"/>
  <c r="S53" i="10"/>
  <c r="R54" i="10"/>
  <c r="S54" i="10"/>
  <c r="R55" i="10"/>
  <c r="S55" i="10"/>
  <c r="S46" i="10"/>
  <c r="R46" i="10"/>
  <c r="R38" i="10"/>
  <c r="S38" i="10"/>
  <c r="R39" i="10"/>
  <c r="S39" i="10"/>
  <c r="R40" i="10"/>
  <c r="S40" i="10"/>
  <c r="R41" i="10"/>
  <c r="S41" i="10"/>
  <c r="R42" i="10"/>
  <c r="S42" i="10"/>
  <c r="R43" i="10"/>
  <c r="S43" i="10"/>
  <c r="R44" i="10"/>
  <c r="S44" i="10"/>
  <c r="S37" i="10"/>
  <c r="R37" i="10"/>
  <c r="R16" i="10"/>
  <c r="S16" i="10"/>
  <c r="R17" i="10"/>
  <c r="S17" i="10"/>
  <c r="S18" i="10"/>
  <c r="R26" i="10"/>
  <c r="S26" i="10"/>
  <c r="R27" i="10"/>
  <c r="S27" i="10"/>
  <c r="R28" i="10"/>
  <c r="S28" i="10"/>
  <c r="R29" i="10"/>
  <c r="S29" i="10"/>
  <c r="R30" i="10"/>
  <c r="S30" i="10"/>
  <c r="R32" i="10"/>
  <c r="S32" i="10"/>
  <c r="R33" i="10"/>
  <c r="S33" i="10"/>
  <c r="R34" i="10"/>
  <c r="S34" i="10"/>
  <c r="R35" i="10"/>
  <c r="S35" i="10"/>
  <c r="S15" i="10"/>
  <c r="R15" i="10"/>
  <c r="S8" i="10"/>
  <c r="S9" i="10"/>
  <c r="S10" i="10"/>
  <c r="S11" i="10"/>
  <c r="S12" i="10"/>
  <c r="S13" i="10"/>
  <c r="S7" i="10"/>
  <c r="R8" i="10"/>
  <c r="R9" i="10"/>
  <c r="R10" i="10"/>
  <c r="R11" i="10"/>
  <c r="R12" i="10"/>
  <c r="R13" i="10"/>
  <c r="R7" i="10"/>
  <c r="W64" i="10" l="1"/>
  <c r="R14" i="10"/>
  <c r="R45" i="10"/>
  <c r="R63" i="10"/>
  <c r="S56" i="10"/>
  <c r="V65" i="10"/>
  <c r="V73" i="10" s="1"/>
  <c r="S73" i="10"/>
  <c r="S45" i="10"/>
  <c r="S63" i="10"/>
  <c r="R56" i="10"/>
  <c r="H73" i="10"/>
  <c r="K73" i="10"/>
  <c r="N73" i="10"/>
  <c r="U65" i="10"/>
  <c r="R73" i="10"/>
  <c r="S36" i="10"/>
  <c r="R36" i="10"/>
  <c r="S14" i="10"/>
  <c r="T64" i="10"/>
  <c r="T66" i="10"/>
  <c r="T65" i="10"/>
  <c r="T70" i="10"/>
  <c r="T69" i="10"/>
  <c r="T72" i="10"/>
  <c r="T71" i="10"/>
  <c r="T68" i="10"/>
  <c r="T67" i="10"/>
  <c r="W69" i="10"/>
  <c r="W71" i="10"/>
  <c r="W67" i="10"/>
  <c r="U70" i="10"/>
  <c r="W70" i="10" s="1"/>
  <c r="U66" i="10"/>
  <c r="W66" i="10" s="1"/>
  <c r="U72" i="10"/>
  <c r="W72" i="10" s="1"/>
  <c r="U68" i="10"/>
  <c r="W68" i="10" s="1"/>
  <c r="W65" i="10" l="1"/>
  <c r="W73" i="10" s="1"/>
  <c r="R236" i="10"/>
  <c r="S236" i="10"/>
  <c r="U73" i="10"/>
  <c r="T73" i="10"/>
  <c r="T58" i="10"/>
  <c r="V58" i="10"/>
  <c r="V59" i="10"/>
  <c r="T59" i="10"/>
  <c r="U59" i="10"/>
  <c r="T60" i="10"/>
  <c r="V60" i="10"/>
  <c r="T61" i="10"/>
  <c r="U61" i="10"/>
  <c r="V61" i="10"/>
  <c r="T62" i="10"/>
  <c r="V62" i="10"/>
  <c r="U57" i="10"/>
  <c r="N58" i="10"/>
  <c r="N59" i="10"/>
  <c r="N60" i="10"/>
  <c r="N61" i="10"/>
  <c r="N62" i="10"/>
  <c r="K58" i="10"/>
  <c r="K59" i="10"/>
  <c r="K60" i="10"/>
  <c r="K61" i="10"/>
  <c r="K62" i="10"/>
  <c r="H58" i="10"/>
  <c r="H59" i="10"/>
  <c r="H60" i="10"/>
  <c r="H61" i="10"/>
  <c r="H62" i="10"/>
  <c r="N57" i="10"/>
  <c r="K57" i="10"/>
  <c r="H57" i="10"/>
  <c r="H63" i="10" l="1"/>
  <c r="K63" i="10"/>
  <c r="N63" i="10"/>
  <c r="W61" i="10"/>
  <c r="W59" i="10"/>
  <c r="U60" i="10"/>
  <c r="W60" i="10" s="1"/>
  <c r="U62" i="10"/>
  <c r="W62" i="10" s="1"/>
  <c r="U58" i="10"/>
  <c r="V57" i="10"/>
  <c r="V63" i="10" s="1"/>
  <c r="T57" i="10"/>
  <c r="T63" i="10" s="1"/>
  <c r="U63" i="10" l="1"/>
  <c r="W58" i="10"/>
  <c r="W57" i="10"/>
  <c r="W63" i="10" l="1"/>
  <c r="T47" i="10"/>
  <c r="U47" i="10"/>
  <c r="V47" i="10"/>
  <c r="T48" i="10"/>
  <c r="U48" i="10"/>
  <c r="V48" i="10"/>
  <c r="T49" i="10"/>
  <c r="V50" i="10"/>
  <c r="T50" i="10"/>
  <c r="U50" i="10"/>
  <c r="T51" i="10"/>
  <c r="U51" i="10"/>
  <c r="V51" i="10"/>
  <c r="T52" i="10"/>
  <c r="U52" i="10"/>
  <c r="V52" i="10"/>
  <c r="T53" i="10"/>
  <c r="V53" i="10"/>
  <c r="V54" i="10"/>
  <c r="T54" i="10"/>
  <c r="U54" i="10"/>
  <c r="T55" i="10"/>
  <c r="U55" i="10"/>
  <c r="V55" i="10"/>
  <c r="N47" i="10"/>
  <c r="N48" i="10"/>
  <c r="N49" i="10"/>
  <c r="N50" i="10"/>
  <c r="N51" i="10"/>
  <c r="N52" i="10"/>
  <c r="N53" i="10"/>
  <c r="N54" i="10"/>
  <c r="N55" i="10"/>
  <c r="K47" i="10"/>
  <c r="K48" i="10"/>
  <c r="K49" i="10"/>
  <c r="K50" i="10"/>
  <c r="K51" i="10"/>
  <c r="K52" i="10"/>
  <c r="K53" i="10"/>
  <c r="K54" i="10"/>
  <c r="K55" i="10"/>
  <c r="H47" i="10"/>
  <c r="H48" i="10"/>
  <c r="H49" i="10"/>
  <c r="H50" i="10"/>
  <c r="H51" i="10"/>
  <c r="H52" i="10"/>
  <c r="H53" i="10"/>
  <c r="H54" i="10"/>
  <c r="H55" i="10"/>
  <c r="V46" i="10"/>
  <c r="U46" i="10"/>
  <c r="T46" i="10"/>
  <c r="N46" i="10"/>
  <c r="K46" i="10"/>
  <c r="H46" i="10"/>
  <c r="H56" i="10" l="1"/>
  <c r="K56" i="10"/>
  <c r="N56" i="10"/>
  <c r="T56" i="10"/>
  <c r="W48" i="10"/>
  <c r="W51" i="10"/>
  <c r="W55" i="10"/>
  <c r="W47" i="10"/>
  <c r="W52" i="10"/>
  <c r="W50" i="10"/>
  <c r="W54" i="10"/>
  <c r="W46" i="10"/>
  <c r="V49" i="10"/>
  <c r="V56" i="10" s="1"/>
  <c r="U53" i="10"/>
  <c r="W53" i="10" s="1"/>
  <c r="U49" i="10"/>
  <c r="U56" i="10" l="1"/>
  <c r="W49" i="10"/>
  <c r="W56" i="10" s="1"/>
  <c r="U38" i="10" l="1"/>
  <c r="V38" i="10"/>
  <c r="T38" i="10"/>
  <c r="T39" i="10"/>
  <c r="U39" i="10"/>
  <c r="V39" i="10"/>
  <c r="U40" i="10"/>
  <c r="T40" i="10"/>
  <c r="V40" i="10"/>
  <c r="T41" i="10"/>
  <c r="V41" i="10"/>
  <c r="U42" i="10"/>
  <c r="V42" i="10"/>
  <c r="T42" i="10"/>
  <c r="T43" i="10"/>
  <c r="U43" i="10"/>
  <c r="V43" i="10"/>
  <c r="U44" i="10"/>
  <c r="T44" i="10"/>
  <c r="V44" i="10"/>
  <c r="N38" i="10"/>
  <c r="N39" i="10"/>
  <c r="N40" i="10"/>
  <c r="N41" i="10"/>
  <c r="N42" i="10"/>
  <c r="N43" i="10"/>
  <c r="N44" i="10"/>
  <c r="K38" i="10"/>
  <c r="K39" i="10"/>
  <c r="K40" i="10"/>
  <c r="K41" i="10"/>
  <c r="K42" i="10"/>
  <c r="K43" i="10"/>
  <c r="K44" i="10"/>
  <c r="H38" i="10"/>
  <c r="H39" i="10"/>
  <c r="H40" i="10"/>
  <c r="H41" i="10"/>
  <c r="H42" i="10"/>
  <c r="H43" i="10"/>
  <c r="H44" i="10"/>
  <c r="V37" i="10"/>
  <c r="U37" i="10"/>
  <c r="T37" i="10"/>
  <c r="N37" i="10"/>
  <c r="K37" i="10"/>
  <c r="H37" i="10"/>
  <c r="K45" i="10" l="1"/>
  <c r="H45" i="10"/>
  <c r="T45" i="10"/>
  <c r="V45" i="10"/>
  <c r="N45" i="10"/>
  <c r="W39" i="10"/>
  <c r="W44" i="10"/>
  <c r="W43" i="10"/>
  <c r="W40" i="10"/>
  <c r="W37" i="10"/>
  <c r="W38" i="10"/>
  <c r="W42" i="10"/>
  <c r="U41" i="10"/>
  <c r="W41" i="10" s="1"/>
  <c r="U45" i="10" l="1"/>
  <c r="W45" i="10"/>
  <c r="U16" i="10"/>
  <c r="V16" i="10"/>
  <c r="T16" i="10"/>
  <c r="T17" i="10"/>
  <c r="V17" i="10"/>
  <c r="U18" i="10"/>
  <c r="V18" i="10"/>
  <c r="T18" i="10"/>
  <c r="T26" i="10"/>
  <c r="V26" i="10"/>
  <c r="U27" i="10"/>
  <c r="V27" i="10"/>
  <c r="T27" i="10"/>
  <c r="T28" i="10"/>
  <c r="V28" i="10"/>
  <c r="U29" i="10"/>
  <c r="V29" i="10"/>
  <c r="T29" i="10"/>
  <c r="T30" i="10"/>
  <c r="V30" i="10"/>
  <c r="T32" i="10"/>
  <c r="V32" i="10"/>
  <c r="U33" i="10"/>
  <c r="V33" i="10"/>
  <c r="T33" i="10"/>
  <c r="T34" i="10"/>
  <c r="V34" i="10"/>
  <c r="U35" i="10"/>
  <c r="V35" i="10"/>
  <c r="T35" i="10"/>
  <c r="N16" i="10"/>
  <c r="N17" i="10"/>
  <c r="N18" i="10"/>
  <c r="N26" i="10"/>
  <c r="N27" i="10"/>
  <c r="N28" i="10"/>
  <c r="N29" i="10"/>
  <c r="N30" i="10"/>
  <c r="N32" i="10"/>
  <c r="N33" i="10"/>
  <c r="N34" i="10"/>
  <c r="N35" i="10"/>
  <c r="K16" i="10"/>
  <c r="K17" i="10"/>
  <c r="K18" i="10"/>
  <c r="K27" i="10"/>
  <c r="K28" i="10"/>
  <c r="K29" i="10"/>
  <c r="K30" i="10"/>
  <c r="K32" i="10"/>
  <c r="K33" i="10"/>
  <c r="K34" i="10"/>
  <c r="K35" i="10"/>
  <c r="H16" i="10"/>
  <c r="H17" i="10"/>
  <c r="H18" i="10"/>
  <c r="H26" i="10"/>
  <c r="H27" i="10"/>
  <c r="H28" i="10"/>
  <c r="H29" i="10"/>
  <c r="H30" i="10"/>
  <c r="H32" i="10"/>
  <c r="H33" i="10"/>
  <c r="H34" i="10"/>
  <c r="H35" i="10"/>
  <c r="V15" i="10"/>
  <c r="U15" i="10"/>
  <c r="T15" i="10"/>
  <c r="N15" i="10"/>
  <c r="K15" i="10"/>
  <c r="H15" i="10"/>
  <c r="K36" i="10" l="1"/>
  <c r="H36" i="10"/>
  <c r="T36" i="10"/>
  <c r="N36" i="10"/>
  <c r="V36" i="10"/>
  <c r="W33" i="10"/>
  <c r="W18" i="10"/>
  <c r="W15" i="10"/>
  <c r="W27" i="10"/>
  <c r="W16" i="10"/>
  <c r="W35" i="10"/>
  <c r="W29" i="10"/>
  <c r="U32" i="10"/>
  <c r="W32" i="10" s="1"/>
  <c r="U28" i="10"/>
  <c r="W28" i="10" s="1"/>
  <c r="U17" i="10"/>
  <c r="W17" i="10" s="1"/>
  <c r="U34" i="10"/>
  <c r="W34" i="10" s="1"/>
  <c r="U30" i="10"/>
  <c r="W30" i="10" s="1"/>
  <c r="U26" i="10"/>
  <c r="W26" i="10" s="1"/>
  <c r="U36" i="10" l="1"/>
  <c r="W36" i="10"/>
  <c r="F14" i="10"/>
  <c r="F236" i="10" s="1"/>
  <c r="U10" i="10"/>
  <c r="V10" i="10"/>
  <c r="N10" i="10"/>
  <c r="K10" i="10"/>
  <c r="H10" i="10"/>
  <c r="U8" i="10"/>
  <c r="V9" i="10"/>
  <c r="U12" i="10"/>
  <c r="V12" i="10"/>
  <c r="V13" i="10"/>
  <c r="V7" i="10"/>
  <c r="N8" i="10"/>
  <c r="N9" i="10"/>
  <c r="N11" i="10"/>
  <c r="N12" i="10"/>
  <c r="N13" i="10"/>
  <c r="N7" i="10"/>
  <c r="K8" i="10"/>
  <c r="K9" i="10"/>
  <c r="K11" i="10"/>
  <c r="K12" i="10"/>
  <c r="K13" i="10"/>
  <c r="K7" i="10"/>
  <c r="H8" i="10"/>
  <c r="H9" i="10"/>
  <c r="H11" i="10"/>
  <c r="H12" i="10"/>
  <c r="H13" i="10"/>
  <c r="H7" i="10"/>
  <c r="N14" i="10" l="1"/>
  <c r="N236" i="10" s="1"/>
  <c r="K14" i="10"/>
  <c r="K236" i="10" s="1"/>
  <c r="H14" i="10"/>
  <c r="H236" i="10" s="1"/>
  <c r="V11" i="10"/>
  <c r="T11" i="10"/>
  <c r="W12" i="10"/>
  <c r="T7" i="10"/>
  <c r="T12" i="10"/>
  <c r="T10" i="10"/>
  <c r="T9" i="10"/>
  <c r="W10" i="10"/>
  <c r="U11" i="10"/>
  <c r="T13" i="10"/>
  <c r="U7" i="10"/>
  <c r="W7" i="10" s="1"/>
  <c r="U13" i="10"/>
  <c r="W13" i="10" s="1"/>
  <c r="U9" i="10"/>
  <c r="W9" i="10" s="1"/>
  <c r="T8" i="10"/>
  <c r="V8" i="10"/>
  <c r="V14" i="10" l="1"/>
  <c r="V236" i="10" s="1"/>
  <c r="U14" i="10"/>
  <c r="U236" i="10" s="1"/>
  <c r="T14" i="10"/>
  <c r="T236" i="10" s="1"/>
  <c r="W11" i="10"/>
  <c r="W8" i="10"/>
  <c r="W14" i="10" l="1"/>
  <c r="W236" i="10" s="1"/>
</calcChain>
</file>

<file path=xl/sharedStrings.xml><?xml version="1.0" encoding="utf-8"?>
<sst xmlns="http://schemas.openxmlformats.org/spreadsheetml/2006/main" count="1296" uniqueCount="733">
  <si>
    <t>環保署</t>
  </si>
  <si>
    <t>17公里沿線景觀改善計畫-二期</t>
  </si>
  <si>
    <t>農委會</t>
  </si>
  <si>
    <t>安平水資源回收中心(含截流站)電力系統效能提升-電力線路更新部分</t>
  </si>
  <si>
    <t>臺南市安平水資源回收中心周邊廠站改善及美化</t>
  </si>
  <si>
    <t>運河沿岸污水截流</t>
  </si>
  <si>
    <t>編號</t>
    <phoneticPr fontId="1" type="noConversion"/>
  </si>
  <si>
    <t>縣市別</t>
    <phoneticPr fontId="1" type="noConversion"/>
  </si>
  <si>
    <t>整體計畫
名稱</t>
    <phoneticPr fontId="1" type="noConversion"/>
  </si>
  <si>
    <t>分項
案件名稱</t>
    <phoneticPr fontId="1" type="noConversion"/>
  </si>
  <si>
    <t>對應
部會</t>
    <phoneticPr fontId="1" type="noConversion"/>
  </si>
  <si>
    <t>規劃設計費(A)</t>
    <phoneticPr fontId="1" type="noConversion"/>
  </si>
  <si>
    <t>工程費(B)</t>
    <phoneticPr fontId="1" type="noConversion"/>
  </si>
  <si>
    <t>總計(A)+(B)</t>
    <phoneticPr fontId="1" type="noConversion"/>
  </si>
  <si>
    <t>中央
補助</t>
    <phoneticPr fontId="1" type="noConversion"/>
  </si>
  <si>
    <t>地方
自籌</t>
    <phoneticPr fontId="1" type="noConversion"/>
  </si>
  <si>
    <t>小計</t>
    <phoneticPr fontId="1" type="noConversion"/>
  </si>
  <si>
    <t>合計</t>
    <phoneticPr fontId="1" type="noConversion"/>
  </si>
  <si>
    <t>年度
小計</t>
    <phoneticPr fontId="1" type="noConversion"/>
  </si>
  <si>
    <t>基隆市</t>
    <phoneticPr fontId="1" type="noConversion"/>
  </si>
  <si>
    <t>基隆市小計</t>
    <phoneticPr fontId="1" type="noConversion"/>
  </si>
  <si>
    <t>新北市小計</t>
    <phoneticPr fontId="1" type="noConversion"/>
  </si>
  <si>
    <t>基隆市</t>
  </si>
  <si>
    <t>新北市</t>
    <phoneticPr fontId="1" type="noConversion"/>
  </si>
  <si>
    <t>淡水河系整治及水環境營造</t>
    <phoneticPr fontId="1" type="noConversion"/>
  </si>
  <si>
    <t>興達港遊艇碼頭工程</t>
  </si>
  <si>
    <t>牛稠溪排水(台1線至屏189線)水岸環境營造工程</t>
  </si>
  <si>
    <t>水岸觀光休閒泊區工程</t>
  </si>
  <si>
    <t>新北市</t>
    <phoneticPr fontId="1" type="noConversion"/>
  </si>
  <si>
    <t>基隆市港水質提升親水環境營造計畫</t>
    <phoneticPr fontId="1" type="noConversion"/>
  </si>
  <si>
    <t>108年度</t>
    <phoneticPr fontId="1" type="noConversion"/>
  </si>
  <si>
    <t>109年度</t>
    <phoneticPr fontId="1" type="noConversion"/>
  </si>
  <si>
    <t>旭川河沉砂池二期水環境改善計畫</t>
    <phoneticPr fontId="1" type="noConversion"/>
  </si>
  <si>
    <t>環保署</t>
    <phoneticPr fontId="1" type="noConversion"/>
  </si>
  <si>
    <t>環保署</t>
    <phoneticPr fontId="1" type="noConversion"/>
  </si>
  <si>
    <t>西定河水環境改善計畫</t>
  </si>
  <si>
    <t>田寮河二期(旺牛橋上游)水環境改善計畫</t>
  </si>
  <si>
    <t>田寮河二期(旺牛橋上游)水環境改善</t>
  </si>
  <si>
    <t>南榮河水環境改善計畫</t>
  </si>
  <si>
    <t>南榮河二期水環境改善</t>
  </si>
  <si>
    <t>田寮河旺牛橋下游水環境改善計畫</t>
  </si>
  <si>
    <t>牛稠港溪水環境改善計畫</t>
    <phoneticPr fontId="1" type="noConversion"/>
  </si>
  <si>
    <t>牛稠港溪水質改善</t>
    <phoneticPr fontId="1" type="noConversion"/>
  </si>
  <si>
    <t>新店溪系水環境營造</t>
    <phoneticPr fontId="1" type="noConversion"/>
  </si>
  <si>
    <t>碧潭堰上游至烏來沿線亮點營造工程(第2標延伸段)</t>
    <phoneticPr fontId="1" type="noConversion"/>
  </si>
  <si>
    <t>新北市污水下水道系統工程</t>
    <phoneticPr fontId="1" type="noConversion"/>
  </si>
  <si>
    <r>
      <rPr>
        <sz val="12"/>
        <color theme="1"/>
        <rFont val="標楷體"/>
        <family val="4"/>
        <charset val="136"/>
      </rPr>
      <t>評分
分數</t>
    </r>
    <phoneticPr fontId="1" type="noConversion"/>
  </si>
  <si>
    <t>淡水河系整治及水環境營造</t>
    <phoneticPr fontId="1" type="noConversion"/>
  </si>
  <si>
    <t>金包里溪整治及水環境營造</t>
    <phoneticPr fontId="1" type="noConversion"/>
  </si>
  <si>
    <t>金包里溪水質改善工程</t>
    <phoneticPr fontId="1" type="noConversion"/>
  </si>
  <si>
    <t>環保署</t>
    <phoneticPr fontId="1" type="noConversion"/>
  </si>
  <si>
    <t>貴仔坑溪河川環境營造先期計畫</t>
    <phoneticPr fontId="1" type="noConversion"/>
  </si>
  <si>
    <t>漁業水環境營造計畫-3</t>
    <phoneticPr fontId="1" type="noConversion"/>
  </si>
  <si>
    <t>貢寮區漁業水環境營造計畫</t>
    <phoneticPr fontId="1" type="noConversion"/>
  </si>
  <si>
    <t>淡水第二漁港環境營造計畫</t>
    <phoneticPr fontId="1" type="noConversion"/>
  </si>
  <si>
    <t>農委會
漁業署</t>
    <phoneticPr fontId="1" type="noConversion"/>
  </si>
  <si>
    <t>東門溪水環境營造</t>
    <phoneticPr fontId="1" type="noConversion"/>
  </si>
  <si>
    <t>東門溪環境營造委託設計監造技術服務</t>
    <phoneticPr fontId="1" type="noConversion"/>
  </si>
  <si>
    <t>海灣公園二期計畫</t>
    <phoneticPr fontId="1" type="noConversion"/>
  </si>
  <si>
    <t>雙溪河系水環境營造</t>
    <phoneticPr fontId="1" type="noConversion"/>
  </si>
  <si>
    <t>頂雙溪水岸公園</t>
    <phoneticPr fontId="1" type="noConversion"/>
  </si>
  <si>
    <t>貢寮環保公園綠帶碼頭</t>
    <phoneticPr fontId="1" type="noConversion"/>
  </si>
  <si>
    <t>八里污水處理廠提升二級處理計畫</t>
    <phoneticPr fontId="1" type="noConversion"/>
  </si>
  <si>
    <t>八里污水處理廠提升二級處理計畫(含單元操作)</t>
    <phoneticPr fontId="1" type="noConversion"/>
  </si>
  <si>
    <t>後村堰新建工程</t>
    <phoneticPr fontId="1" type="noConversion"/>
  </si>
  <si>
    <t>後村堰新建工程(第一期)</t>
    <phoneticPr fontId="1" type="noConversion"/>
  </si>
  <si>
    <t>8-1</t>
    <phoneticPr fontId="1" type="noConversion"/>
  </si>
  <si>
    <t>8-2</t>
    <phoneticPr fontId="1" type="noConversion"/>
  </si>
  <si>
    <t>9</t>
    <phoneticPr fontId="1" type="noConversion"/>
  </si>
  <si>
    <t>11</t>
    <phoneticPr fontId="1" type="noConversion"/>
  </si>
  <si>
    <t>12</t>
    <phoneticPr fontId="1" type="noConversion"/>
  </si>
  <si>
    <t>13-2</t>
    <phoneticPr fontId="1" type="noConversion"/>
  </si>
  <si>
    <t>14</t>
    <phoneticPr fontId="1" type="noConversion"/>
  </si>
  <si>
    <t>15</t>
    <phoneticPr fontId="1" type="noConversion"/>
  </si>
  <si>
    <t>16-1</t>
    <phoneticPr fontId="1" type="noConversion"/>
  </si>
  <si>
    <t>16-2</t>
    <phoneticPr fontId="1" type="noConversion"/>
  </si>
  <si>
    <t>17</t>
    <phoneticPr fontId="1" type="noConversion"/>
  </si>
  <si>
    <t>18</t>
    <phoneticPr fontId="1" type="noConversion"/>
  </si>
  <si>
    <t>桃園市</t>
    <phoneticPr fontId="1" type="noConversion"/>
  </si>
  <si>
    <t>大漢溪水環境改善計畫</t>
    <phoneticPr fontId="1" type="noConversion"/>
  </si>
  <si>
    <t>大嵙崁親水園區景觀計畫</t>
  </si>
  <si>
    <t>埔頂排水水質淨化</t>
  </si>
  <si>
    <t>19-1</t>
    <phoneticPr fontId="1" type="noConversion"/>
  </si>
  <si>
    <t>19-2</t>
    <phoneticPr fontId="1" type="noConversion"/>
  </si>
  <si>
    <t>20</t>
    <phoneticPr fontId="1" type="noConversion"/>
  </si>
  <si>
    <t>埔心溪水環境改善計畫</t>
    <phoneticPr fontId="1" type="noConversion"/>
  </si>
  <si>
    <t>黃墘溪上游水質改善計畫(第二期)</t>
    <phoneticPr fontId="1" type="noConversion"/>
  </si>
  <si>
    <t>老街溪水環境改善計畫</t>
    <phoneticPr fontId="1" type="noConversion"/>
  </si>
  <si>
    <t>老街溪青埔水都計畫</t>
  </si>
  <si>
    <t>龍潭汙水下水道系統新建計畫(第一標)</t>
  </si>
  <si>
    <t>21-1</t>
    <phoneticPr fontId="1" type="noConversion"/>
  </si>
  <si>
    <t>21-2</t>
    <phoneticPr fontId="1" type="noConversion"/>
  </si>
  <si>
    <t>南崁溪水環境改善計畫</t>
    <phoneticPr fontId="1" type="noConversion"/>
  </si>
  <si>
    <t>桃園航空城汙水下水道系統</t>
  </si>
  <si>
    <t>桃園區下埔仔溪及菜堂排水綠廊環境改善計畫</t>
  </si>
  <si>
    <t>22-1</t>
    <phoneticPr fontId="1" type="noConversion"/>
  </si>
  <si>
    <t>22-2</t>
    <phoneticPr fontId="1" type="noConversion"/>
  </si>
  <si>
    <t>富林溪水環境改善計畫</t>
    <phoneticPr fontId="1" type="noConversion"/>
  </si>
  <si>
    <t>富林溪礫間淨化</t>
    <phoneticPr fontId="1" type="noConversion"/>
  </si>
  <si>
    <t>23</t>
    <phoneticPr fontId="1" type="noConversion"/>
  </si>
  <si>
    <t>桃園市小計</t>
    <phoneticPr fontId="1" type="noConversion"/>
  </si>
  <si>
    <t>新竹市</t>
    <phoneticPr fontId="1" type="noConversion"/>
  </si>
  <si>
    <t>新竹左岸整體景觀改善計畫</t>
    <phoneticPr fontId="1" type="noConversion"/>
  </si>
  <si>
    <t>新竹左岸濱水廊道景觀營造計畫</t>
  </si>
  <si>
    <t>新竹左岸出入口景觀改善計畫</t>
  </si>
  <si>
    <t>24-1</t>
    <phoneticPr fontId="1" type="noConversion"/>
  </si>
  <si>
    <t>24-2</t>
    <phoneticPr fontId="1" type="noConversion"/>
  </si>
  <si>
    <t>新竹17公里海岸整體水環境改善計畫</t>
    <phoneticPr fontId="1" type="noConversion"/>
  </si>
  <si>
    <t>17公里橋梁整修補強計畫</t>
  </si>
  <si>
    <t>港南運河水質改善計畫</t>
  </si>
  <si>
    <t>25-1</t>
    <phoneticPr fontId="1" type="noConversion"/>
  </si>
  <si>
    <t>25-2</t>
    <phoneticPr fontId="1" type="noConversion"/>
  </si>
  <si>
    <t>25-3</t>
    <phoneticPr fontId="1" type="noConversion"/>
  </si>
  <si>
    <t>青草湖周邊景觀改善與清淤工程</t>
    <phoneticPr fontId="1" type="noConversion"/>
  </si>
  <si>
    <t>清淤工程</t>
  </si>
  <si>
    <t>26-1</t>
    <phoneticPr fontId="1" type="noConversion"/>
  </si>
  <si>
    <t>26-2</t>
    <phoneticPr fontId="1" type="noConversion"/>
  </si>
  <si>
    <t>新竹漁人碼頭水環境改善計畫</t>
    <phoneticPr fontId="1" type="noConversion"/>
  </si>
  <si>
    <t>新竹漁港漁產品直銷中心周邊改善計畫</t>
  </si>
  <si>
    <t>新竹漁港南側作業區環境改善計畫</t>
  </si>
  <si>
    <t>海山漁港整體景觀改善計畫</t>
  </si>
  <si>
    <t>27-1</t>
    <phoneticPr fontId="1" type="noConversion"/>
  </si>
  <si>
    <t>27-2</t>
    <phoneticPr fontId="1" type="noConversion"/>
  </si>
  <si>
    <t>27-3</t>
    <phoneticPr fontId="1" type="noConversion"/>
  </si>
  <si>
    <t>新竹市小計</t>
    <phoneticPr fontId="1" type="noConversion"/>
  </si>
  <si>
    <t>28</t>
    <phoneticPr fontId="1" type="noConversion"/>
  </si>
  <si>
    <t>新竹縣</t>
    <phoneticPr fontId="1" type="noConversion"/>
  </si>
  <si>
    <t>鹽港溪上游生活圈水環境景觀改善計畫</t>
  </si>
  <si>
    <t>29-1</t>
    <phoneticPr fontId="1" type="noConversion"/>
  </si>
  <si>
    <t>頭前溪整體水岸環境營造計畫</t>
  </si>
  <si>
    <t>頭前溪生態公園水環境改善計畫</t>
  </si>
  <si>
    <t>鳳山溪水月意象景館橋新建工程及牛埔溪水月意象整體景觀營造工程</t>
  </si>
  <si>
    <t>尖石鄉油羅溪水環境改善計畫</t>
  </si>
  <si>
    <t>29-2</t>
    <phoneticPr fontId="1" type="noConversion"/>
  </si>
  <si>
    <t>29-3</t>
    <phoneticPr fontId="1" type="noConversion"/>
  </si>
  <si>
    <t>新竹海岸線水環境整體改善計畫</t>
  </si>
  <si>
    <t>坡頭漁港觀光服務設施新建暨改善工程</t>
  </si>
  <si>
    <t>坡頭村石滬海岸親水空間改善工程</t>
  </si>
  <si>
    <t>30-1</t>
    <phoneticPr fontId="1" type="noConversion"/>
  </si>
  <si>
    <t>30-2</t>
    <phoneticPr fontId="1" type="noConversion"/>
  </si>
  <si>
    <t>新竹縣小計</t>
    <phoneticPr fontId="1" type="noConversion"/>
  </si>
  <si>
    <t>苗栗縣</t>
    <phoneticPr fontId="1" type="noConversion"/>
  </si>
  <si>
    <t>竹南鎮水岸環境改善工程計畫</t>
  </si>
  <si>
    <t>竹南鎮射流溝水環境改善工程</t>
  </si>
  <si>
    <t>竹南鈴木埤親水環境工程改善計畫</t>
  </si>
  <si>
    <t>大埔文化園區水環境改善計畫</t>
  </si>
  <si>
    <t>31-2</t>
    <phoneticPr fontId="1" type="noConversion"/>
  </si>
  <si>
    <t>31-3</t>
    <phoneticPr fontId="1" type="noConversion"/>
  </si>
  <si>
    <t>110年度</t>
    <phoneticPr fontId="1" type="noConversion"/>
  </si>
  <si>
    <t>苑港漁港水環境改善計畫</t>
  </si>
  <si>
    <t>32</t>
    <phoneticPr fontId="1" type="noConversion"/>
  </si>
  <si>
    <t>後龍溪整體水環境改善計畫</t>
  </si>
  <si>
    <t>老田寮溪水岸環境營造計畫</t>
  </si>
  <si>
    <t>33-1</t>
    <phoneticPr fontId="1" type="noConversion"/>
  </si>
  <si>
    <t>33-2</t>
    <phoneticPr fontId="1" type="noConversion"/>
  </si>
  <si>
    <t>中港溪下游段至出海口周邊整體環境營造計畫</t>
  </si>
  <si>
    <t>後龍鎮北勢溪水環境改善計畫</t>
  </si>
  <si>
    <t>後龍鎮北勢溪水環境改善計畫-第一期工程</t>
  </si>
  <si>
    <t>後龍鎮北勢溪水環境改善計畫-第二期工程</t>
  </si>
  <si>
    <t>35-1</t>
    <phoneticPr fontId="1" type="noConversion"/>
  </si>
  <si>
    <t>35-2</t>
    <phoneticPr fontId="1" type="noConversion"/>
  </si>
  <si>
    <t>苗栗縣小計</t>
    <phoneticPr fontId="1" type="noConversion"/>
  </si>
  <si>
    <t>36</t>
    <phoneticPr fontId="1" type="noConversion"/>
  </si>
  <si>
    <t>台中市</t>
    <phoneticPr fontId="1" type="noConversion"/>
  </si>
  <si>
    <t>公93(黎明溝、滯洪池、黎明水資源中心渠道)水環境改善計畫</t>
  </si>
  <si>
    <t>公93水環境教育主題園區計畫</t>
  </si>
  <si>
    <t>筏子溪水環境改善計畫</t>
  </si>
  <si>
    <t>東大溪水環境及鄰近區域環境改善</t>
  </si>
  <si>
    <t>37</t>
    <phoneticPr fontId="1" type="noConversion"/>
  </si>
  <si>
    <t>旱溪水環境改善計畫</t>
  </si>
  <si>
    <t>現地處理設施擴充工程</t>
  </si>
  <si>
    <t>旱溪排水水利園區堰壩及結合周邊環境營造</t>
  </si>
  <si>
    <t>38-1</t>
    <phoneticPr fontId="1" type="noConversion"/>
  </si>
  <si>
    <t>38-2</t>
    <phoneticPr fontId="1" type="noConversion"/>
  </si>
  <si>
    <t>松柏漁港水環境改善計畫</t>
  </si>
  <si>
    <t>工區1浮動碼頭</t>
  </si>
  <si>
    <t>工區2浮動碼頭</t>
  </si>
  <si>
    <t>引水及排砂</t>
  </si>
  <si>
    <t>順帆路入口意象</t>
  </si>
  <si>
    <t>39-1</t>
    <phoneticPr fontId="1" type="noConversion"/>
  </si>
  <si>
    <t>39-2</t>
    <phoneticPr fontId="1" type="noConversion"/>
  </si>
  <si>
    <t>39-3</t>
    <phoneticPr fontId="1" type="noConversion"/>
  </si>
  <si>
    <t>39-4</t>
    <phoneticPr fontId="1" type="noConversion"/>
  </si>
  <si>
    <t>台中市小計</t>
    <phoneticPr fontId="1" type="noConversion"/>
  </si>
  <si>
    <t>南投縣小計</t>
    <phoneticPr fontId="1" type="noConversion"/>
  </si>
  <si>
    <t>彰化縣大肚溪口水域周邊親水環境設施改善計畫</t>
  </si>
  <si>
    <t>彰化縣</t>
    <phoneticPr fontId="1" type="noConversion"/>
  </si>
  <si>
    <t>大肚溪口周邊觀光服務區設施整建工程</t>
  </si>
  <si>
    <t>大肚溪口周邊台灣招潮蟹復育區既有設施及事業堤改善</t>
  </si>
  <si>
    <t>大肚溪口保育區互花米草移除計畫</t>
  </si>
  <si>
    <t>大肚溪口重要濕地-台灣招潮蟹的故鄉導覽行銷計畫</t>
  </si>
  <si>
    <t>40-1</t>
    <phoneticPr fontId="1" type="noConversion"/>
  </si>
  <si>
    <t>40-2</t>
  </si>
  <si>
    <t>40-3</t>
  </si>
  <si>
    <t>40-4</t>
  </si>
  <si>
    <t>農委會</t>
    <phoneticPr fontId="1" type="noConversion"/>
  </si>
  <si>
    <t>彰化縣烏溪堤防水岸遊憩廊道串連計畫</t>
  </si>
  <si>
    <t>彰化縣烏溪堤防水岸遊憩廊道建置串連計畫(第二期)</t>
  </si>
  <si>
    <t>彰化縣烏溪堤防水岸遊憩廊道串連計畫(第三期)設計</t>
  </si>
  <si>
    <t>彰化縣烏溪堤防水岸遊憩廊道串連計畫(第三期)</t>
  </si>
  <si>
    <t>41-1</t>
    <phoneticPr fontId="1" type="noConversion"/>
  </si>
  <si>
    <t>41-2</t>
  </si>
  <si>
    <t>41-3</t>
  </si>
  <si>
    <t>二林溪水域景觀環境營造計畫</t>
  </si>
  <si>
    <t>42</t>
    <phoneticPr fontId="1" type="noConversion"/>
  </si>
  <si>
    <t>彰化縣塭仔泊地美化及水環境改善計畫</t>
  </si>
  <si>
    <t>43-1</t>
    <phoneticPr fontId="1" type="noConversion"/>
  </si>
  <si>
    <t>43-2</t>
  </si>
  <si>
    <t>43-3</t>
  </si>
  <si>
    <t>塭仔泊地周邊及水域環境改善營造計畫</t>
  </si>
  <si>
    <t>番雅溝水質改善評估計畫</t>
  </si>
  <si>
    <t>塭仔泊地周邊水域遊憩活動可行性評估計畫</t>
  </si>
  <si>
    <t>彰化縣小計</t>
    <phoneticPr fontId="1" type="noConversion"/>
  </si>
  <si>
    <t>44</t>
    <phoneticPr fontId="1" type="noConversion"/>
  </si>
  <si>
    <t>雲林縣</t>
    <phoneticPr fontId="1" type="noConversion"/>
  </si>
  <si>
    <t>椬梧滯洪池水環境改善計畫</t>
  </si>
  <si>
    <t>椬梧滯洪池環境改善工程(二期)</t>
  </si>
  <si>
    <t>雲林縣北港礫間上部空間改善工程規劃設計計畫、北港鎮新街大排截流設施規劃設計計畫水環境改善計畫</t>
  </si>
  <si>
    <t>雲林縣北港礫間上部空間改善工程規劃設計計畫</t>
  </si>
  <si>
    <t>北港鎮新街大排截流設施規劃設計計畫水環境改善計畫</t>
  </si>
  <si>
    <t>45-1</t>
    <phoneticPr fontId="1" type="noConversion"/>
  </si>
  <si>
    <t>45-2</t>
  </si>
  <si>
    <t>濁水溪親水文化園區整體改善計畫</t>
  </si>
  <si>
    <t>46</t>
    <phoneticPr fontId="1" type="noConversion"/>
  </si>
  <si>
    <t>斗六市後庒埤水域環境改善計畫</t>
  </si>
  <si>
    <t>大潭排水水質改善計畫</t>
  </si>
  <si>
    <t>後庄埤滯洪池排水設施改善計畫</t>
  </si>
  <si>
    <t>後庄埤水域環境改善計畫</t>
  </si>
  <si>
    <t>47-1</t>
    <phoneticPr fontId="1" type="noConversion"/>
  </si>
  <si>
    <t>47-2</t>
  </si>
  <si>
    <t>47-3</t>
  </si>
  <si>
    <t>雲林縣四湖鄉三條崙水岸遊憩據點營造計畫</t>
  </si>
  <si>
    <t>48</t>
    <phoneticPr fontId="1" type="noConversion"/>
  </si>
  <si>
    <t>雲林縣台西火燒牛稠水環境改善計畫</t>
  </si>
  <si>
    <t>49</t>
    <phoneticPr fontId="1" type="noConversion"/>
  </si>
  <si>
    <t>50</t>
    <phoneticPr fontId="1" type="noConversion"/>
  </si>
  <si>
    <t>二崙鄉四番地生態溼地園區水環境改善計畫</t>
  </si>
  <si>
    <t>雲林縣口湖鄉海口故事園區水岸遊憩據點營造計畫</t>
  </si>
  <si>
    <t>51-1</t>
    <phoneticPr fontId="1" type="noConversion"/>
  </si>
  <si>
    <t>51-2</t>
  </si>
  <si>
    <t>51-3</t>
  </si>
  <si>
    <t>水岸遊憩據點營造計畫-第1區-入口公園</t>
  </si>
  <si>
    <t>水岸遊憩據點營造計畫-第2區-第二區露營區</t>
  </si>
  <si>
    <t>水岸遊憩據點營造計畫-第3區-環線道路系統</t>
  </si>
  <si>
    <t>大湖口溪湧泉帶水環境改善計畫</t>
  </si>
  <si>
    <t>大湖口溪水岸森林療癒廊道整體規劃</t>
  </si>
  <si>
    <t>52</t>
    <phoneticPr fontId="1" type="noConversion"/>
  </si>
  <si>
    <t>雲林縣大埤鄉鎮平堤防水環境改善計畫</t>
  </si>
  <si>
    <t>53</t>
    <phoneticPr fontId="1" type="noConversion"/>
  </si>
  <si>
    <t>雲林縣小計</t>
    <phoneticPr fontId="1" type="noConversion"/>
  </si>
  <si>
    <t>54</t>
    <phoneticPr fontId="1" type="noConversion"/>
  </si>
  <si>
    <t>嘉義市</t>
    <phoneticPr fontId="1" type="noConversion"/>
  </si>
  <si>
    <t>嘉義市大溪厝(埤麻腳排水)水環境再造</t>
  </si>
  <si>
    <t>綠園道－道將圳水環境改善計畫</t>
  </si>
  <si>
    <t>綠園道-道將圳水環境改善（民生公園段）</t>
  </si>
  <si>
    <t>綠園道-道將圳水環境改善（新民路至世賢路段）</t>
  </si>
  <si>
    <t>綠園道-道將圳水環境改善（污水及截流淨化）</t>
    <phoneticPr fontId="1" type="noConversion"/>
  </si>
  <si>
    <t>55-1</t>
    <phoneticPr fontId="1" type="noConversion"/>
  </si>
  <si>
    <t>55-2</t>
  </si>
  <si>
    <t>55-3</t>
  </si>
  <si>
    <t>水園道－北排水水環境改善計畫</t>
  </si>
  <si>
    <t>水園道－北排水主幹線水環境改善</t>
  </si>
  <si>
    <t>56-1</t>
    <phoneticPr fontId="1" type="noConversion"/>
  </si>
  <si>
    <t>56-2</t>
  </si>
  <si>
    <t>56-3</t>
  </si>
  <si>
    <t>57</t>
    <phoneticPr fontId="1" type="noConversion"/>
  </si>
  <si>
    <t>楊柳道－中央排水水環境改善計畫</t>
  </si>
  <si>
    <t>楊柳道－中央排水水環境改善</t>
  </si>
  <si>
    <t>嘉義市小計</t>
    <phoneticPr fontId="1" type="noConversion"/>
  </si>
  <si>
    <t>嘉義縣</t>
    <phoneticPr fontId="1" type="noConversion"/>
  </si>
  <si>
    <t>新埤滯洪池水環境改善計畫</t>
  </si>
  <si>
    <t>新埤滯洪池水環境營造</t>
  </si>
  <si>
    <t>六腳休憩廊道及水環境營造(延伸段)</t>
  </si>
  <si>
    <t>58-1</t>
    <phoneticPr fontId="1" type="noConversion"/>
  </si>
  <si>
    <t>58-2</t>
    <phoneticPr fontId="1" type="noConversion"/>
  </si>
  <si>
    <t>嘉義沿海水環境改善計畫</t>
  </si>
  <si>
    <t>東石漁港水環境改善計畫</t>
  </si>
  <si>
    <t>布袋港風華再現水環境營造</t>
  </si>
  <si>
    <t>59-1</t>
    <phoneticPr fontId="1" type="noConversion"/>
  </si>
  <si>
    <t>59-2</t>
  </si>
  <si>
    <t>大埔鄉水環境水質改善計畫</t>
  </si>
  <si>
    <t>嘉義縣大埔鄉污水下水道系統規劃方案評估計畫</t>
  </si>
  <si>
    <t>60</t>
    <phoneticPr fontId="1" type="noConversion"/>
  </si>
  <si>
    <t>八掌溪及朴子溪水環境改善計畫</t>
  </si>
  <si>
    <t>太保市麻魚寮公園水環境改善計畫</t>
  </si>
  <si>
    <t>鹿草鄉鴨母寮排水水環境改善計畫</t>
  </si>
  <si>
    <t>赤蘭溪水環境改善計畫</t>
  </si>
  <si>
    <t>大崙水環境建設計畫</t>
  </si>
  <si>
    <t>61-1</t>
    <phoneticPr fontId="1" type="noConversion"/>
  </si>
  <si>
    <t>61-2</t>
  </si>
  <si>
    <t>61-3</t>
  </si>
  <si>
    <t>61-4</t>
  </si>
  <si>
    <t>嘉義縣小計</t>
    <phoneticPr fontId="1" type="noConversion"/>
  </si>
  <si>
    <t>62</t>
    <phoneticPr fontId="1" type="noConversion"/>
  </si>
  <si>
    <t>曾文溪水環境改善計畫</t>
  </si>
  <si>
    <t>溪尾滯洪池環境營造周邊景觀工程</t>
  </si>
  <si>
    <t>台南市</t>
    <phoneticPr fontId="1" type="noConversion"/>
  </si>
  <si>
    <t>運河水環境改善計畫</t>
  </si>
  <si>
    <t>臺南市運河光流域環境設施-第3期</t>
  </si>
  <si>
    <t>臺南運河水質改善評估暨模場驗證計畫</t>
  </si>
  <si>
    <t>63-1</t>
    <phoneticPr fontId="1" type="noConversion"/>
  </si>
  <si>
    <t>63-2</t>
  </si>
  <si>
    <t>63-3</t>
  </si>
  <si>
    <t>63-4</t>
  </si>
  <si>
    <t>63-5</t>
  </si>
  <si>
    <t>二仁溪水環境改善計畫</t>
  </si>
  <si>
    <t>三爺溪上游排水截流暨虎尾寮水資源中心功能改善及擴建計畫</t>
  </si>
  <si>
    <t>仁德之心─滯(蓄)洪池景觀營造計畫</t>
  </si>
  <si>
    <t>二仁溪下游河畔亮點及港尾溝溪滯洪池景觀營造計畫</t>
  </si>
  <si>
    <t>臺南市港尾溝溪疏洪道污水截流計畫</t>
  </si>
  <si>
    <t>港尾溝溪疏洪道流域周邊水環境改善計畫</t>
  </si>
  <si>
    <t>二層行溪古橋水廊亮點營造先期規劃</t>
  </si>
  <si>
    <t>64-1</t>
    <phoneticPr fontId="1" type="noConversion"/>
  </si>
  <si>
    <t>64-2</t>
  </si>
  <si>
    <t>64-3</t>
  </si>
  <si>
    <t>64-4</t>
  </si>
  <si>
    <t>64-5</t>
  </si>
  <si>
    <t>64-6</t>
  </si>
  <si>
    <t>65</t>
    <phoneticPr fontId="1" type="noConversion"/>
  </si>
  <si>
    <t>台南市小計</t>
    <phoneticPr fontId="1" type="noConversion"/>
  </si>
  <si>
    <t>高雄市</t>
    <phoneticPr fontId="1" type="noConversion"/>
  </si>
  <si>
    <t>愛河水環境改善計畫</t>
  </si>
  <si>
    <t>66-2</t>
  </si>
  <si>
    <t>66-3</t>
  </si>
  <si>
    <t>66-4</t>
  </si>
  <si>
    <t>66-5</t>
  </si>
  <si>
    <t>66-6</t>
  </si>
  <si>
    <t>66-7</t>
  </si>
  <si>
    <t>66-8</t>
  </si>
  <si>
    <t>66-9</t>
  </si>
  <si>
    <t>66-10</t>
  </si>
  <si>
    <t>中區污水處理廠進流設施功能提升工程</t>
  </si>
  <si>
    <t>中區污水處理廠前處理及初沉池系統功能提升工程</t>
  </si>
  <si>
    <t>中區污水處理廠消毒系統功能提升工程</t>
  </si>
  <si>
    <t>中區污水處理廠放流設施功能提升工程</t>
  </si>
  <si>
    <t>中區污水處理廠儀電系統功能提升工程</t>
  </si>
  <si>
    <t>愛河沿線污水截流系統污水管線檢視及整建計畫-2</t>
  </si>
  <si>
    <t>愛河沿線污水截流系統及污水管線水位流量監測評估計畫</t>
  </si>
  <si>
    <t>愛河上游(北屋暨九番埤排水)水質淨化現地處理工程</t>
  </si>
  <si>
    <t>九番埤排水水岸環境營造工程</t>
  </si>
  <si>
    <t>北屋排水及草潭埤水環境營造工程</t>
  </si>
  <si>
    <t>環保署</t>
    <phoneticPr fontId="1" type="noConversion"/>
  </si>
  <si>
    <t>高雄市前鎮暨周遭漁港水環境改善計畫</t>
  </si>
  <si>
    <t>前鎮暨周遭漁港疏浚及景觀改造計畫工程</t>
  </si>
  <si>
    <t>67</t>
    <phoneticPr fontId="1" type="noConversion"/>
  </si>
  <si>
    <t>後勁溪水岸及遊憩環境營造計畫</t>
  </si>
  <si>
    <t>68</t>
    <phoneticPr fontId="1" type="noConversion"/>
  </si>
  <si>
    <t>108年度美濃湖水環境改善計畫</t>
  </si>
  <si>
    <t>69</t>
    <phoneticPr fontId="1" type="noConversion"/>
  </si>
  <si>
    <t>70</t>
    <phoneticPr fontId="1" type="noConversion"/>
  </si>
  <si>
    <t>高雄市茄萣區興達漁港水環境改善計畫</t>
  </si>
  <si>
    <t>鳳山溪(含前鎮河)水環境改善計畫水環境改善計畫</t>
  </si>
  <si>
    <t>高雄市污水下水道系統大樹污水區第三期第二標工程</t>
  </si>
  <si>
    <t>71</t>
    <phoneticPr fontId="1" type="noConversion"/>
  </si>
  <si>
    <t>高雄市彌陀區漁港漁港水環境改善計畫</t>
  </si>
  <si>
    <t>彌陀漁港內泊區周遭環境營造工程</t>
  </si>
  <si>
    <t>72</t>
    <phoneticPr fontId="1" type="noConversion"/>
  </si>
  <si>
    <t>73</t>
    <phoneticPr fontId="1" type="noConversion"/>
  </si>
  <si>
    <t>林園海岸線環境營造計畫</t>
  </si>
  <si>
    <t>林園海岸線環境營造工程</t>
  </si>
  <si>
    <t>高雄市小計</t>
    <phoneticPr fontId="1" type="noConversion"/>
  </si>
  <si>
    <t>74</t>
    <phoneticPr fontId="1" type="noConversion"/>
  </si>
  <si>
    <t>屏東縣</t>
    <phoneticPr fontId="1" type="noConversion"/>
  </si>
  <si>
    <t>屏東縣東港鎮大鵬灣國家風景特定區-南平社區民生污水處理規劃設計</t>
  </si>
  <si>
    <t>南平社區污水系統規劃設計</t>
  </si>
  <si>
    <t>屏東市牛稠溪流域水環境改善計畫</t>
  </si>
  <si>
    <t>75-1</t>
    <phoneticPr fontId="1" type="noConversion"/>
  </si>
  <si>
    <t>75-2</t>
  </si>
  <si>
    <t>屏東市殺蛇溪全線截流工程</t>
  </si>
  <si>
    <t>屏東縣塭豐養殖漁業生產區海水供應站備用水源工程</t>
  </si>
  <si>
    <t>工程設計及水工模型試驗</t>
    <phoneticPr fontId="1" type="noConversion"/>
  </si>
  <si>
    <t>取水管線工程</t>
    <phoneticPr fontId="1" type="noConversion"/>
  </si>
  <si>
    <t>76-1</t>
    <phoneticPr fontId="1" type="noConversion"/>
  </si>
  <si>
    <t>76-2</t>
  </si>
  <si>
    <t>屏東縣琉球鄉杉板灣及中澳沙灘聚落式污水處理設施工程</t>
  </si>
  <si>
    <t>工程監造作業</t>
  </si>
  <si>
    <t>工程施作</t>
  </si>
  <si>
    <t>成效評估作業</t>
  </si>
  <si>
    <t>77-1</t>
    <phoneticPr fontId="1" type="noConversion"/>
  </si>
  <si>
    <t>77-2</t>
  </si>
  <si>
    <t>77-3</t>
  </si>
  <si>
    <t>78</t>
    <phoneticPr fontId="1" type="noConversion"/>
  </si>
  <si>
    <t>林邊排水水環境改善計畫</t>
  </si>
  <si>
    <t>林邊排水水質改善</t>
  </si>
  <si>
    <t>79</t>
    <phoneticPr fontId="1" type="noConversion"/>
  </si>
  <si>
    <t>屏東縣東港溪流域畜牧業污染改善計畫</t>
  </si>
  <si>
    <t>高屏溪流域左岸整體環境營造計畫（武洛溪左岸環境營造串聯工程）</t>
  </si>
  <si>
    <t>武洛溪左岸環境營造串聯工程</t>
  </si>
  <si>
    <t>80</t>
    <phoneticPr fontId="1" type="noConversion"/>
  </si>
  <si>
    <t>81</t>
    <phoneticPr fontId="1" type="noConversion"/>
  </si>
  <si>
    <t>林邊溪上游（新埤大橋）右岸水岸環境營造計畫</t>
  </si>
  <si>
    <t>東港溪中游及興化廍排水之水岸空間環境營造計畫（崁頂鄉）</t>
  </si>
  <si>
    <t>82-1</t>
    <phoneticPr fontId="1" type="noConversion"/>
  </si>
  <si>
    <t>82-2</t>
  </si>
  <si>
    <t>82-3</t>
  </si>
  <si>
    <t>82-4</t>
  </si>
  <si>
    <t>東港溪中游沿岸廊道</t>
  </si>
  <si>
    <t>景觀改善工程</t>
  </si>
  <si>
    <t>親水生態公園營造工程</t>
  </si>
  <si>
    <t>水岸景觀公園營造工程</t>
  </si>
  <si>
    <t>民間自行規劃參與公共建設計畫招商-畜禽糞尿再利用生質能利用中心</t>
  </si>
  <si>
    <t>禽畜糞尿生質能處理中心自提BTO方案</t>
  </si>
  <si>
    <t>委託專案履約管理計畫</t>
  </si>
  <si>
    <t>清運槽車購置(或委託運作)</t>
  </si>
  <si>
    <t>83-1</t>
    <phoneticPr fontId="1" type="noConversion"/>
  </si>
  <si>
    <t>83-2</t>
  </si>
  <si>
    <t>83-3</t>
  </si>
  <si>
    <t>屏東縣小計</t>
    <phoneticPr fontId="1" type="noConversion"/>
  </si>
  <si>
    <t>台東縣</t>
    <phoneticPr fontId="1" type="noConversion"/>
  </si>
  <si>
    <t>金樽漁港環境營造計畫</t>
  </si>
  <si>
    <t>基礎設施整建工程</t>
  </si>
  <si>
    <t>舞浪遊憩區建置工程</t>
  </si>
  <si>
    <t>自然生態保育工程</t>
  </si>
  <si>
    <t>84-1</t>
    <phoneticPr fontId="1" type="noConversion"/>
  </si>
  <si>
    <t>84-2</t>
  </si>
  <si>
    <t>84-3</t>
  </si>
  <si>
    <t>太平溪水岸景觀環境改善計畫</t>
  </si>
  <si>
    <t>豐里橋-新豐里橋環境改善工程</t>
  </si>
  <si>
    <t>康樂橋-豐里橋環境改善工程</t>
  </si>
  <si>
    <t>鐵道橋-康樂橋環境改善工程</t>
  </si>
  <si>
    <t>85-1</t>
    <phoneticPr fontId="1" type="noConversion"/>
  </si>
  <si>
    <t>85-2</t>
  </si>
  <si>
    <t>85-3</t>
  </si>
  <si>
    <t>大武漁港環境營造計畫</t>
  </si>
  <si>
    <t>86-1</t>
    <phoneticPr fontId="1" type="noConversion"/>
  </si>
  <si>
    <t>南迴驛周邊景觀工程</t>
  </si>
  <si>
    <t>大武漁港景觀改善工程</t>
  </si>
  <si>
    <t>客庄路生活街道系統工程</t>
  </si>
  <si>
    <t>86-2</t>
  </si>
  <si>
    <t>86-3</t>
  </si>
  <si>
    <t>87</t>
    <phoneticPr fontId="1" type="noConversion"/>
  </si>
  <si>
    <t>卑南大圳環境營造計畫</t>
  </si>
  <si>
    <t>景觀基礎設施工程</t>
  </si>
  <si>
    <t>鹿野生態水環境廊道營造計畫</t>
  </si>
  <si>
    <t>堤尾生態廊道工程</t>
  </si>
  <si>
    <t>新良生態廊道工程</t>
  </si>
  <si>
    <t>瑞源生態廊道工程</t>
  </si>
  <si>
    <t>豐源水環境廊道工程</t>
  </si>
  <si>
    <t>88-2</t>
  </si>
  <si>
    <t>88-3</t>
  </si>
  <si>
    <t>88-4</t>
  </si>
  <si>
    <t>池上大坡池水環境景觀改善計畫</t>
  </si>
  <si>
    <t>水質改善工程</t>
  </si>
  <si>
    <t>89-1</t>
    <phoneticPr fontId="1" type="noConversion"/>
  </si>
  <si>
    <t>89-2</t>
  </si>
  <si>
    <t>90</t>
    <phoneticPr fontId="1" type="noConversion"/>
  </si>
  <si>
    <t>富岡漁港環境營造計畫</t>
  </si>
  <si>
    <t>景觀基礎設施整建工程</t>
  </si>
  <si>
    <t>長濱生態水質淨化廊道營造計畫</t>
  </si>
  <si>
    <t>生態式水質淨化工程</t>
  </si>
  <si>
    <t>成功生態水質淨化廊道營造計畫</t>
  </si>
  <si>
    <t>91-2</t>
  </si>
  <si>
    <t>簡易水質淨化工程</t>
  </si>
  <si>
    <t>91-1</t>
    <phoneticPr fontId="1" type="noConversion"/>
  </si>
  <si>
    <t>92-1</t>
    <phoneticPr fontId="1" type="noConversion"/>
  </si>
  <si>
    <t>92-2</t>
  </si>
  <si>
    <t>關山親水公園景觀環境營造計畫</t>
  </si>
  <si>
    <t>親水廊道建置工程</t>
  </si>
  <si>
    <t>大武金龍湖水岸環境營造計畫</t>
  </si>
  <si>
    <t>93-2</t>
  </si>
  <si>
    <t>台東縣小計</t>
    <phoneticPr fontId="1" type="noConversion"/>
  </si>
  <si>
    <t>93-1</t>
    <phoneticPr fontId="1" type="noConversion"/>
  </si>
  <si>
    <t>94-1</t>
    <phoneticPr fontId="1" type="noConversion"/>
  </si>
  <si>
    <t>94-2</t>
  </si>
  <si>
    <t>花蓮縣</t>
    <phoneticPr fontId="1" type="noConversion"/>
  </si>
  <si>
    <t>洄瀾灣流水環境改善計畫</t>
  </si>
  <si>
    <t>海堤休憩廊道串連改善計畫</t>
  </si>
  <si>
    <t>打造南濱公園隔離水道新風貌計畫</t>
  </si>
  <si>
    <t>河口海岸生態棲地營造計畫</t>
  </si>
  <si>
    <t>95-1</t>
    <phoneticPr fontId="1" type="noConversion"/>
  </si>
  <si>
    <t>95-2</t>
  </si>
  <si>
    <t>95-3</t>
  </si>
  <si>
    <t>花蓮縣小計</t>
    <phoneticPr fontId="1" type="noConversion"/>
  </si>
  <si>
    <t>96</t>
    <phoneticPr fontId="1" type="noConversion"/>
  </si>
  <si>
    <t>宜蘭縣</t>
    <phoneticPr fontId="1" type="noConversion"/>
  </si>
  <si>
    <t>宜蘭縣蘇澳鎮南方澳漁港地區週遭第二期水環境改善計畫</t>
  </si>
  <si>
    <t>安農溪河道環境改善計畫</t>
  </si>
  <si>
    <t>安農溪第三期河道環境改善計畫</t>
  </si>
  <si>
    <t>97</t>
    <phoneticPr fontId="1" type="noConversion"/>
  </si>
  <si>
    <t>宜蘭河水岸慢行道及水域活動環境改善計畫</t>
  </si>
  <si>
    <t>98</t>
    <phoneticPr fontId="1" type="noConversion"/>
  </si>
  <si>
    <t>99</t>
    <phoneticPr fontId="1" type="noConversion"/>
  </si>
  <si>
    <t>十六份排水水環境改善計畫</t>
  </si>
  <si>
    <t>水道台車運輸段</t>
  </si>
  <si>
    <t>美福排水水環境改善計畫</t>
  </si>
  <si>
    <t>100-1</t>
    <phoneticPr fontId="1" type="noConversion"/>
  </si>
  <si>
    <t>100-2</t>
  </si>
  <si>
    <t>蘇澳溪水環境改善計畫</t>
  </si>
  <si>
    <t>101</t>
    <phoneticPr fontId="1" type="noConversion"/>
  </si>
  <si>
    <t>宜蘭縣小計</t>
    <phoneticPr fontId="1" type="noConversion"/>
  </si>
  <si>
    <t>連江縣</t>
    <phoneticPr fontId="1" type="noConversion"/>
  </si>
  <si>
    <t>樂活藍灣-南竿水環境改善計畫(第三批次)</t>
  </si>
  <si>
    <t>福清水資源回收中心暨水質改善</t>
  </si>
  <si>
    <t>福清灣堤岸親水環境營造</t>
  </si>
  <si>
    <t>介壽海堤環境營造</t>
  </si>
  <si>
    <t>102-1</t>
    <phoneticPr fontId="1" type="noConversion"/>
  </si>
  <si>
    <t>102-2</t>
  </si>
  <si>
    <t>102-3</t>
  </si>
  <si>
    <t>102-4</t>
  </si>
  <si>
    <t>生態綠灣-西莒水環境改善計畫(第三批次)</t>
  </si>
  <si>
    <t>103-1</t>
    <phoneticPr fontId="1" type="noConversion"/>
  </si>
  <si>
    <t>103-2</t>
  </si>
  <si>
    <t>103-3</t>
  </si>
  <si>
    <t>103-4</t>
  </si>
  <si>
    <t>青帆港環境及景觀整建</t>
  </si>
  <si>
    <t>堤岸環境營造暨親水步道</t>
  </si>
  <si>
    <t>燕鷗觀賞據點環境營造</t>
  </si>
  <si>
    <t>青帆水資源回收中心暨親水園區</t>
  </si>
  <si>
    <t>連江縣小計</t>
    <phoneticPr fontId="1" type="noConversion"/>
  </si>
  <si>
    <t>羅厝漁港水環境營造計畫</t>
  </si>
  <si>
    <t>港區環境景觀改善工程</t>
  </si>
  <si>
    <t>金門縣</t>
    <phoneticPr fontId="1" type="noConversion"/>
  </si>
  <si>
    <t>104-1</t>
    <phoneticPr fontId="1" type="noConversion"/>
  </si>
  <si>
    <t>104-2</t>
  </si>
  <si>
    <t>金門縣小計</t>
    <phoneticPr fontId="1" type="noConversion"/>
  </si>
  <si>
    <t>105</t>
    <phoneticPr fontId="1" type="noConversion"/>
  </si>
  <si>
    <t>澎湖縣</t>
    <phoneticPr fontId="1" type="noConversion"/>
  </si>
  <si>
    <t>內灣周邊水質改善及水岸環境營造計畫</t>
  </si>
  <si>
    <t>內灣水質水量調查及水質改善第一期工程</t>
  </si>
  <si>
    <t>東嶼坪嶼汙水處理設施水環境改善工程整體計畫委託規劃設計</t>
  </si>
  <si>
    <t>東嶼坪嶼水資源回收中心工程委託規劃設計</t>
  </si>
  <si>
    <t>106</t>
    <phoneticPr fontId="1" type="noConversion"/>
  </si>
  <si>
    <t>澎湖縣小計</t>
    <phoneticPr fontId="1" type="noConversion"/>
  </si>
  <si>
    <t>環保署</t>
    <phoneticPr fontId="1" type="noConversion"/>
  </si>
  <si>
    <t>水園道－北排水維新支線水環境改善（水岸環境營造）</t>
    <phoneticPr fontId="1" type="noConversion"/>
  </si>
  <si>
    <t>水園道－北排水維新支線水環境改善（污水截流及淨化）</t>
    <phoneticPr fontId="1" type="noConversion"/>
  </si>
  <si>
    <t>1.旭川河水質改善現地處理工程、2.南榮河水質提升現地處理工程、3.南榮河沿岸水環境營造工程、4.田寮河水質改善現地處理工程、5.田寮河水環境營造工程</t>
    <phoneticPr fontId="1" type="noConversion"/>
  </si>
  <si>
    <t>10-2</t>
    <phoneticPr fontId="1" type="noConversion"/>
  </si>
  <si>
    <t>10-3</t>
    <phoneticPr fontId="1" type="noConversion"/>
  </si>
  <si>
    <t>10-4</t>
    <phoneticPr fontId="1" type="noConversion"/>
  </si>
  <si>
    <t>10-5</t>
    <phoneticPr fontId="1" type="noConversion"/>
  </si>
  <si>
    <t>10-6</t>
    <phoneticPr fontId="1" type="noConversion"/>
  </si>
  <si>
    <t>10-7</t>
    <phoneticPr fontId="1" type="noConversion"/>
  </si>
  <si>
    <t>10-8</t>
    <phoneticPr fontId="1" type="noConversion"/>
  </si>
  <si>
    <t>景美溪左岸世新三水門堤外便道至一壽橋自行車道工程</t>
    <phoneticPr fontId="1" type="noConversion"/>
  </si>
  <si>
    <t>大漢溪左岸大漢橋至塔寮坑溪自行車道拓寬工程</t>
    <phoneticPr fontId="1" type="noConversion"/>
  </si>
  <si>
    <t>淡水金色水岸離岸堤景觀改善工程</t>
    <phoneticPr fontId="1" type="noConversion"/>
  </si>
  <si>
    <t>三峽河左岸三峽老街周邊、大同橋至大利橋自行車道增建及改善工程</t>
    <phoneticPr fontId="1" type="noConversion"/>
  </si>
  <si>
    <t>基隆河自行車道串連計畫-汐止聯絡道自行車道斷點串接工程</t>
    <phoneticPr fontId="1" type="noConversion"/>
  </si>
  <si>
    <t>基隆河自行車道串連計畫-五堵貨場高速公路橋上游自行車道串接工程</t>
    <phoneticPr fontId="1" type="noConversion"/>
  </si>
  <si>
    <t>新北市五股疏左堤防堤頂設置照明及堤防靠市區側環境營造</t>
    <phoneticPr fontId="1" type="noConversion"/>
  </si>
  <si>
    <t>下山漁港水環境改善計畫</t>
    <phoneticPr fontId="1" type="noConversion"/>
  </si>
  <si>
    <t>青草湖周邊景觀改善與清淤工程</t>
    <phoneticPr fontId="1" type="noConversion"/>
  </si>
  <si>
    <t>青草湖周邊景觀改善</t>
    <phoneticPr fontId="1" type="noConversion"/>
  </si>
  <si>
    <t>後龍溪後龍大橋上游水環境改善計畫</t>
    <phoneticPr fontId="1" type="noConversion"/>
  </si>
  <si>
    <t>環保署</t>
    <phoneticPr fontId="1" type="noConversion"/>
  </si>
  <si>
    <t>交通部</t>
    <phoneticPr fontId="1" type="noConversion"/>
  </si>
  <si>
    <t>經濟部</t>
  </si>
  <si>
    <t>經濟部
環保署</t>
  </si>
  <si>
    <t>經濟部
交通部</t>
  </si>
  <si>
    <t>交通部</t>
  </si>
  <si>
    <t>農委會
交通部</t>
  </si>
  <si>
    <t>內政部</t>
  </si>
  <si>
    <t>屏東縣琉球鄉杉板灣及中澳沙灘聚落式污水處理設施工程</t>
    <phoneticPr fontId="1" type="noConversion"/>
  </si>
  <si>
    <t>經濟部</t>
    <phoneticPr fontId="1" type="noConversion"/>
  </si>
  <si>
    <t>經濟部</t>
    <phoneticPr fontId="1" type="noConversion"/>
  </si>
  <si>
    <t>交通部</t>
    <phoneticPr fontId="1" type="noConversion"/>
  </si>
  <si>
    <t>清水濕地雨污水處理</t>
    <phoneticPr fontId="1" type="noConversion"/>
  </si>
  <si>
    <t>嘉義市大溪厝(埤麻腳排水)水環境再造工程計畫</t>
    <phoneticPr fontId="1" type="noConversion"/>
  </si>
  <si>
    <t>新鶯堤外水岸廊道串連暨周邊環境改善</t>
    <phoneticPr fontId="1" type="noConversion"/>
  </si>
  <si>
    <t>後龍溪整體水環境改善計畫</t>
    <phoneticPr fontId="1" type="noConversion"/>
  </si>
  <si>
    <t>中港溪下游段至出海口周邊整體環境營造計畫</t>
    <phoneticPr fontId="1" type="noConversion"/>
  </si>
  <si>
    <t>後龍鎮北勢溪水環境改善計畫</t>
    <phoneticPr fontId="1" type="noConversion"/>
  </si>
  <si>
    <t>碧潭堰改善暨周邊環境營造</t>
    <phoneticPr fontId="1" type="noConversion"/>
  </si>
  <si>
    <t>評分排序(依縣市別)</t>
    <phoneticPr fontId="1" type="noConversion"/>
  </si>
  <si>
    <t>「全國水環境改善計畫」—第三批次各縣市政府提案明細表</t>
    <phoneticPr fontId="1" type="noConversion"/>
  </si>
  <si>
    <t>農委會</t>
    <phoneticPr fontId="1" type="noConversion"/>
  </si>
  <si>
    <t>座標點位(TWD97)</t>
    <phoneticPr fontId="1" type="noConversion"/>
  </si>
  <si>
    <t>X:324477.026  Y：2780149.521（旭川河水質現地處理場址）
X:324930.567  Y：2779152.174（南榮河水質現地處理場址）
X:326706.080  Y：2780203.446（田寮河水質現地處理場址）</t>
    <phoneticPr fontId="1" type="noConversion"/>
  </si>
  <si>
    <t>X:324477.026  Y：2780149.521（水淨場地面景觀）
 X:324109.105  Y：2780546.294（截流工程(上游)）
 X:324257.597  Y：2780296.204（截流工程(中游)）
 X:324430.860  Y：2780164.223（截流工程(下游)）</t>
    <phoneticPr fontId="1" type="noConversion"/>
  </si>
  <si>
    <t>X:324071.819  Y：2780782.481（台鐵舊宿舍水淨場）
 X:324164.640  Y：2780366.591（麵粉廠及軍備局水淨場）</t>
    <phoneticPr fontId="1" type="noConversion"/>
  </si>
  <si>
    <t>X:324922.974  Y：2778937.565（休憩平台(上游)）
 X:324930.567  Y：2779152.174（里民活動中心周邊改善(中游)）
 X:324899.252  Y：2779289.693（全齡遊戲區(中游)）
 X:324892.852  Y：2779719.567（驛站廣場(下游)）</t>
    <phoneticPr fontId="1" type="noConversion"/>
  </si>
  <si>
    <t>X:326409.626  Y：2780198.566（旺牛橋處(上游)）
 X:325704.187  Y：2780205.367（銀蛇橋處(中游)）
 X:324966.011  Y：2780498.483（喜豬橋處(下游)）</t>
    <phoneticPr fontId="1" type="noConversion"/>
  </si>
  <si>
    <t>X:326706.080  Y：2780203.446（迴船池景觀工程）</t>
    <phoneticPr fontId="1" type="noConversion"/>
  </si>
  <si>
    <t>X：304577.8013  Y：2760607.383</t>
    <phoneticPr fontId="1" type="noConversion"/>
  </si>
  <si>
    <t>X：305115.7582  Y：2759974.6231</t>
    <phoneticPr fontId="1" type="noConversion"/>
  </si>
  <si>
    <t>X：297010.2252  Y：2767264.0359</t>
    <phoneticPr fontId="1" type="noConversion"/>
  </si>
  <si>
    <t>13-1</t>
    <phoneticPr fontId="1" type="noConversion"/>
  </si>
  <si>
    <t>X:324578.934  Y：2782162.052（場址預定位置）</t>
    <phoneticPr fontId="1" type="noConversion"/>
  </si>
  <si>
    <t>X：305838.0519  Y：2764033.1477</t>
    <phoneticPr fontId="1" type="noConversion"/>
  </si>
  <si>
    <t>起點－X：295204.6508  Y：2775275.8521
終點－X：295743.1739  Y：2777060.7706</t>
    <phoneticPr fontId="1" type="noConversion"/>
  </si>
  <si>
    <t>X：314592.6424  Y：2790449.2584</t>
    <phoneticPr fontId="1" type="noConversion"/>
  </si>
  <si>
    <t>X：294308.63  Y：2772313.9034</t>
    <phoneticPr fontId="1" type="noConversion"/>
  </si>
  <si>
    <t>X：347146.5166  Y：2768521.6136（已廢止桂安漁港拆除回復海岸風貌）
X：349299.0019  Y：2768633.5674（已廢止香蘭漁港拆除回復海岸風貌）
X：351418.945  Y：2767085.3728（已廢止鶯歌石漁港拆除回復海岸風貌）</t>
    <phoneticPr fontId="1" type="noConversion"/>
  </si>
  <si>
    <t>X：291812.132  Y：2785986.1345（淡水第二漁港水環境改善計畫）</t>
    <phoneticPr fontId="1" type="noConversion"/>
  </si>
  <si>
    <t>X：283189.617  Y：2762433.5462</t>
    <phoneticPr fontId="1" type="noConversion"/>
  </si>
  <si>
    <t>X：291370.2465  Y：2783804.7705</t>
    <phoneticPr fontId="1" type="noConversion"/>
  </si>
  <si>
    <t>X：288683.4462  Y：2761354.8256</t>
    <phoneticPr fontId="1" type="noConversion"/>
  </si>
  <si>
    <t>X：281457.037158589  Y：2757190.38599086</t>
    <phoneticPr fontId="1" type="noConversion"/>
  </si>
  <si>
    <t>X：279050.419  Y：2754168.264</t>
    <phoneticPr fontId="1" type="noConversion"/>
  </si>
  <si>
    <t>X：2742753.032  Y：288920.335</t>
    <phoneticPr fontId="1" type="noConversion"/>
  </si>
  <si>
    <t>X：271599.5856  Y：2751349.0804</t>
    <phoneticPr fontId="1" type="noConversion"/>
  </si>
  <si>
    <t>X：270984.9684  Y：2767163.5661
X：271290.4343  Y：2765964.0354</t>
    <phoneticPr fontId="1" type="noConversion"/>
  </si>
  <si>
    <t>X：280130.6716  Y：2768561.9892</t>
  </si>
  <si>
    <t>X：263204.491  Y：2772658.3024</t>
    <phoneticPr fontId="1" type="noConversion"/>
  </si>
  <si>
    <t>X：248954  Y：2746154</t>
    <phoneticPr fontId="1" type="noConversion"/>
  </si>
  <si>
    <t>X：241751  Y：2747777</t>
    <phoneticPr fontId="1" type="noConversion"/>
  </si>
  <si>
    <t>X：247076  Y：2740896</t>
    <phoneticPr fontId="1" type="noConversion"/>
  </si>
  <si>
    <t>X：242386  Y：2749097</t>
    <phoneticPr fontId="1" type="noConversion"/>
  </si>
  <si>
    <t>X：246329  Y：2735836</t>
    <phoneticPr fontId="1" type="noConversion"/>
  </si>
  <si>
    <t>X：247301.886  Y：2757632.3352</t>
    <phoneticPr fontId="1" type="noConversion"/>
  </si>
  <si>
    <t>X：248499.9774  Y：2758825.2674</t>
  </si>
  <si>
    <t>31-1</t>
    <phoneticPr fontId="1" type="noConversion"/>
  </si>
  <si>
    <t>X：236607  Y：2731763</t>
    <phoneticPr fontId="1" type="noConversion"/>
  </si>
  <si>
    <t>X：236736  Y：2732910</t>
    <phoneticPr fontId="1" type="noConversion"/>
  </si>
  <si>
    <t>X：240555  Y：2733660</t>
    <phoneticPr fontId="1" type="noConversion"/>
  </si>
  <si>
    <t>X：214378  Y：2706129</t>
    <phoneticPr fontId="1" type="noConversion"/>
  </si>
  <si>
    <t>起點－X：231268  Y：2722431 
終點－X：230005  Y：2723034</t>
    <phoneticPr fontId="1" type="noConversion"/>
  </si>
  <si>
    <t>起點－X：230005  Y：2723034
終點－X：228555  Y：2723696</t>
    <phoneticPr fontId="1" type="noConversion"/>
  </si>
  <si>
    <t>X：228205  Y：2722613</t>
    <phoneticPr fontId="1" type="noConversion"/>
  </si>
  <si>
    <t>X：235268  Y：2719255</t>
    <phoneticPr fontId="1" type="noConversion"/>
  </si>
  <si>
    <t>X：234012.876  Y：2728882.0825</t>
    <phoneticPr fontId="1" type="noConversion"/>
  </si>
  <si>
    <t>X：216630.5747  Y：2667655.442</t>
  </si>
  <si>
    <t>X：209127.485  Y：2674755.331</t>
    <phoneticPr fontId="1" type="noConversion"/>
  </si>
  <si>
    <t>X：211982.3874  Y：2672126.0443</t>
  </si>
  <si>
    <t>X：195712.1883  Y：2673282.7061</t>
  </si>
  <si>
    <t>X：200934.9617  Y：2672694.3458</t>
  </si>
  <si>
    <t>X：185156.4185  Y：2643303.7128</t>
  </si>
  <si>
    <t>X：192890.3928  Y：2669102.1721</t>
  </si>
  <si>
    <t>X：165577  Y：2604176</t>
    <phoneticPr fontId="1" type="noConversion"/>
  </si>
  <si>
    <t>X：177610  Y：2607413</t>
    <phoneticPr fontId="1" type="noConversion"/>
  </si>
  <si>
    <t>X：177186  Y：2607262</t>
    <phoneticPr fontId="1" type="noConversion"/>
  </si>
  <si>
    <t>X：196136  Y：2633255</t>
    <phoneticPr fontId="1" type="noConversion"/>
  </si>
  <si>
    <t>X：201558  Y：2621169</t>
    <phoneticPr fontId="1" type="noConversion"/>
  </si>
  <si>
    <t>X：163627  Y：2617796</t>
    <phoneticPr fontId="1" type="noConversion"/>
  </si>
  <si>
    <t>X：169242  Y：2624557</t>
    <phoneticPr fontId="1" type="noConversion"/>
  </si>
  <si>
    <t>X：187371  Y：2634833</t>
    <phoneticPr fontId="1" type="noConversion"/>
  </si>
  <si>
    <t>X：162436  Y：2608624</t>
    <phoneticPr fontId="1" type="noConversion"/>
  </si>
  <si>
    <t>X：201978  Y：2614647</t>
    <phoneticPr fontId="1" type="noConversion"/>
  </si>
  <si>
    <t>X：188122  Y：2616853</t>
    <phoneticPr fontId="1" type="noConversion"/>
  </si>
  <si>
    <t>X：193106  Y：2595932</t>
    <phoneticPr fontId="1" type="noConversion"/>
  </si>
  <si>
    <t>X：188627.467  Y：2597648.595</t>
    <phoneticPr fontId="1" type="noConversion"/>
  </si>
  <si>
    <t>X：194663  Y：2598324</t>
    <phoneticPr fontId="1" type="noConversion"/>
  </si>
  <si>
    <t>X：193106  Y：2595932</t>
    <phoneticPr fontId="1" type="noConversion"/>
  </si>
  <si>
    <t>X：178816.935  Y：2597817.606</t>
    <phoneticPr fontId="1" type="noConversion"/>
  </si>
  <si>
    <t>X：176546.810  Y：2599845.947</t>
    <phoneticPr fontId="1" type="noConversion"/>
  </si>
  <si>
    <t>X：161857.089  Y：2594472.897</t>
    <phoneticPr fontId="1" type="noConversion"/>
  </si>
  <si>
    <t>X：161201.628  Y：2586544.258</t>
    <phoneticPr fontId="1" type="noConversion"/>
  </si>
  <si>
    <t>X：185376.494  Y：2599946.532</t>
  </si>
  <si>
    <t>X：179274.651  Y：2590145.833</t>
  </si>
  <si>
    <t>X：196269.438  Y：2593343.773</t>
  </si>
  <si>
    <t>X：184853.986  Y：2593758.113</t>
  </si>
  <si>
    <t>X：207900.026  Y：2577643.121</t>
  </si>
  <si>
    <t>X：167219.6929  Y：2544059.0044</t>
  </si>
  <si>
    <t>X：164217.2077  Y：2544236.8589</t>
  </si>
  <si>
    <t>X：165337.9503  Y：2544298.7241</t>
  </si>
  <si>
    <t>X：167168.8295  Y：2544057.0697</t>
  </si>
  <si>
    <t>X：165722.1415  Y：2542584.6807</t>
  </si>
  <si>
    <t>X：173002.1633  Y：2542370.7975</t>
  </si>
  <si>
    <t>X：173018.8164  Y：2540795.2948</t>
  </si>
  <si>
    <t>X：171212.9636  Y：2535357.8957</t>
  </si>
  <si>
    <t>X：175266.7064  Y：2534687.5616</t>
  </si>
  <si>
    <t>X：174732.3237  Y：2534192.5474</t>
  </si>
  <si>
    <t>X：173298.2571  Y：2532889.4761</t>
  </si>
  <si>
    <t>X：173519.0433  Y：2559182.1862</t>
  </si>
  <si>
    <t>66-1</t>
    <phoneticPr fontId="1" type="noConversion"/>
  </si>
  <si>
    <t>X：159180.4435  Y：2559777.6953</t>
    <phoneticPr fontId="1" type="noConversion"/>
  </si>
  <si>
    <t>X：176698  Y：2498628</t>
    <phoneticPr fontId="1" type="noConversion"/>
  </si>
  <si>
    <t>X：176698  Y：2498628</t>
    <phoneticPr fontId="1" type="noConversion"/>
  </si>
  <si>
    <t>X：177192  Y：2508306</t>
    <phoneticPr fontId="1" type="noConversion"/>
  </si>
  <si>
    <t>X：181628  Y：2508922</t>
    <phoneticPr fontId="1" type="noConversion"/>
  </si>
  <si>
    <t>X：181449  Y：2509735</t>
    <phoneticPr fontId="1" type="noConversion"/>
  </si>
  <si>
    <t>X：182224  Y：2509851</t>
    <phoneticPr fontId="1" type="noConversion"/>
  </si>
  <si>
    <t>X：179698  Y：2496944</t>
    <phoneticPr fontId="1" type="noConversion"/>
  </si>
  <si>
    <t>X：177695  Y：2514109</t>
    <phoneticPr fontId="1" type="noConversion"/>
  </si>
  <si>
    <t>X：204336  Y：2534054</t>
    <phoneticPr fontId="1" type="noConversion"/>
  </si>
  <si>
    <t>X：169112  Y：2530947</t>
    <phoneticPr fontId="1" type="noConversion"/>
  </si>
  <si>
    <t>X：192347  Y：2512080</t>
    <phoneticPr fontId="1" type="noConversion"/>
  </si>
  <si>
    <r>
      <t>X</t>
    </r>
    <r>
      <rPr>
        <sz val="12"/>
        <color rgb="FF2A2A2A"/>
        <rFont val="標楷體"/>
        <family val="4"/>
        <charset val="136"/>
      </rPr>
      <t>：187492  Y：2487455
X：188653  Y：2486715</t>
    </r>
    <phoneticPr fontId="1" type="noConversion"/>
  </si>
  <si>
    <t>X：195661  Y：2482147</t>
    <phoneticPr fontId="1" type="noConversion"/>
  </si>
  <si>
    <t>X：200600.743  Y：2509182.949</t>
    <phoneticPr fontId="1" type="noConversion"/>
  </si>
  <si>
    <t>X：200601  Y：2509183
X：195454  Y：2504746</t>
    <phoneticPr fontId="1" type="noConversion"/>
  </si>
  <si>
    <t>X：202008  Y：2478529</t>
    <phoneticPr fontId="1" type="noConversion"/>
  </si>
  <si>
    <t xml:space="preserve">X：184434  Y： 2471521
X：186774  Y： 2472614 </t>
    <phoneticPr fontId="1" type="noConversion"/>
  </si>
  <si>
    <t xml:space="preserve">X：184434  Y： 2471521
X：186774  Y： 2472614 </t>
    <phoneticPr fontId="1" type="noConversion"/>
  </si>
  <si>
    <t xml:space="preserve">X：184434  Y： 2471521
X：186774  Y： 2472614 </t>
    <phoneticPr fontId="1" type="noConversion"/>
  </si>
  <si>
    <t>X：197779  Y：2482316</t>
    <phoneticPr fontId="1" type="noConversion"/>
  </si>
  <si>
    <t>X：197111  Y：2485387</t>
    <phoneticPr fontId="1" type="noConversion"/>
  </si>
  <si>
    <t>X：195018  Y：2511074</t>
    <phoneticPr fontId="1" type="noConversion"/>
  </si>
  <si>
    <t>X：203979  Y：2484983</t>
    <phoneticPr fontId="1" type="noConversion"/>
  </si>
  <si>
    <t>X：193989  Y：2485323</t>
    <phoneticPr fontId="1" type="noConversion"/>
  </si>
  <si>
    <t>X：193989  Y：2485323</t>
    <phoneticPr fontId="1" type="noConversion"/>
  </si>
  <si>
    <t>X：193989  Y：2485323</t>
    <phoneticPr fontId="1" type="noConversion"/>
  </si>
  <si>
    <t>X：280046.359  Y：2539219.3865</t>
    <phoneticPr fontId="1" type="noConversion"/>
  </si>
  <si>
    <t>X：264892.5003  Y：2515611.047(新豐里橋)
X：264481.1454  Y：2516164.2987(豐里橋)
X：264069.4107  Y：2517160.4805(康樂橋)
X：263657.9284  Y：2517935.2146(鐵道橋)</t>
    <phoneticPr fontId="1" type="noConversion"/>
  </si>
  <si>
    <t>X：239287.4386 Y：2470984.6566</t>
    <phoneticPr fontId="1" type="noConversion"/>
  </si>
  <si>
    <t>X：239287.4386 Y：2470984.6566</t>
    <phoneticPr fontId="1" type="noConversion"/>
  </si>
  <si>
    <t>X：263141.8862  Y：2520924.4723</t>
  </si>
  <si>
    <t>88-1</t>
    <phoneticPr fontId="1" type="noConversion"/>
  </si>
  <si>
    <t>X：264465.3979  Y：2532663.1686</t>
    <phoneticPr fontId="1" type="noConversion"/>
  </si>
  <si>
    <t>X：266000.0469  Y：2536651.0726</t>
    <phoneticPr fontId="1" type="noConversion"/>
  </si>
  <si>
    <t>X：266817.1039  Y：2539752.4749</t>
    <phoneticPr fontId="1" type="noConversion"/>
  </si>
  <si>
    <t>X：265588.7583  Y：2537647.2337</t>
    <phoneticPr fontId="1" type="noConversion"/>
  </si>
  <si>
    <t>X：272942.4436  Y：2557588.7877</t>
  </si>
  <si>
    <t xml:space="preserve">
X：269712.4126  Y：2521263.7711</t>
    <phoneticPr fontId="1" type="noConversion"/>
  </si>
  <si>
    <t>X：297248.6517  Y：2579793.7931（長濱垃圾掩埋場）
X：296943.9446  Y：2579128.3778（長濱國中）</t>
    <phoneticPr fontId="1" type="noConversion"/>
  </si>
  <si>
    <t>X：267831.8963  Y：2548723.0508</t>
  </si>
  <si>
    <t>X：288516.9294  Y：2555184.6009</t>
    <phoneticPr fontId="1" type="noConversion"/>
  </si>
  <si>
    <t>X：288516.9294  Y：2555184.6009</t>
    <phoneticPr fontId="1" type="noConversion"/>
  </si>
  <si>
    <t>X：238773.3722  Y：2472313.7086</t>
    <phoneticPr fontId="1" type="noConversion"/>
  </si>
  <si>
    <t>X：311554.439~314944.147
Y：2655155.311~2649324.939</t>
    <phoneticPr fontId="1" type="noConversion"/>
  </si>
  <si>
    <t>X ：13566208.622  Y ：2824412.845</t>
    <phoneticPr fontId="1" type="noConversion"/>
  </si>
  <si>
    <t>X：327730.581  Y：2739727.356
X：325164.571  Y：2739383.949
X：327730.581  Y：2739727.356
X：326344.370  Y：2739931.941</t>
    <phoneticPr fontId="1" type="noConversion"/>
  </si>
  <si>
    <t>起點－X：325613.76  Y：2732600.56
終點－X：312529  Y：2727838.47</t>
    <phoneticPr fontId="1" type="noConversion"/>
  </si>
  <si>
    <t>起點－X：328707  Y：2729718
終點－X：331422  Y：2728611</t>
    <phoneticPr fontId="1" type="noConversion"/>
  </si>
  <si>
    <t>起點－X：326496  Y：2737603
終點－X：331104  Y：2735670</t>
    <phoneticPr fontId="1" type="noConversion"/>
  </si>
  <si>
    <t>水質優化暨運動休閒及水環境體驗教室區段</t>
    <phoneticPr fontId="1" type="noConversion"/>
  </si>
  <si>
    <t>水質優化暨運動休閒區段</t>
    <phoneticPr fontId="1" type="noConversion"/>
  </si>
  <si>
    <t>起點－X：326496  Y：2737603
終點－X：331104  Y：2735670</t>
    <phoneticPr fontId="1" type="noConversion"/>
  </si>
  <si>
    <t>X：144492  Y：2894458
X：145156  Y：2894013
X：143624  Y：2894119</t>
    <phoneticPr fontId="1" type="noConversion"/>
  </si>
  <si>
    <t>起點－X：336750  Y：2721694
終點－X：336467  Y：2721317</t>
    <phoneticPr fontId="1" type="noConversion"/>
  </si>
  <si>
    <t>X：142278  Y：2874555
X：143120  Y：2873682</t>
    <phoneticPr fontId="1" type="noConversion"/>
  </si>
  <si>
    <t>X：2702235.924  Y：174906.772</t>
    <phoneticPr fontId="1" type="noConversion"/>
  </si>
  <si>
    <t>X：310415.1  Y：2605581.9</t>
    <phoneticPr fontId="1" type="noConversion"/>
  </si>
  <si>
    <t>X：97796.6296  Y：2573538.7914</t>
    <phoneticPr fontId="1" type="noConversion"/>
  </si>
  <si>
    <t>X：275344.0314  Y：2764184.2284</t>
    <phoneticPr fontId="1" type="noConversion"/>
  </si>
  <si>
    <t>X：258884.5527  Y：2737738.7699</t>
    <phoneticPr fontId="1" type="noConversion"/>
  </si>
  <si>
    <t>X：244094.978  Y：2749950.179</t>
    <phoneticPr fontId="1" type="noConversion"/>
  </si>
  <si>
    <t>X:276518.1182  Y:2735361.3895(尖石岩)
X:270728.5338  Y:2733438.6131(葫蘆灣)
X:274680.5612  Y:2735876.7891(鐵嶺)</t>
    <phoneticPr fontId="1" type="noConversion"/>
  </si>
  <si>
    <t>34</t>
    <phoneticPr fontId="1" type="noConversion"/>
  </si>
  <si>
    <t>X：211196  Y：2702522</t>
    <phoneticPr fontId="1" type="noConversion"/>
  </si>
  <si>
    <t>X：194576  Y：2598523</t>
    <phoneticPr fontId="1" type="noConversion"/>
  </si>
  <si>
    <t>X：194576  Y：2598523</t>
    <phoneticPr fontId="1" type="noConversion"/>
  </si>
  <si>
    <t>10-1</t>
    <phoneticPr fontId="1" type="noConversion"/>
  </si>
  <si>
    <t>X：296036.9167  Y：2769695.1333</t>
    <phoneticPr fontId="1" type="noConversion"/>
  </si>
  <si>
    <t>X：294801.3206  Y：2784291.5107</t>
    <phoneticPr fontId="1" type="noConversion"/>
  </si>
  <si>
    <t>X：287085.7998  Y：2756615.1743</t>
    <phoneticPr fontId="1" type="noConversion"/>
  </si>
  <si>
    <t>X：316016.494  Y：2773539.1383</t>
    <phoneticPr fontId="1" type="noConversion"/>
  </si>
  <si>
    <t>X：296218.2998  Y：2769832.7631</t>
    <phoneticPr fontId="1" type="noConversion"/>
  </si>
  <si>
    <t>X：293136.3848  Y：2763466.6562</t>
    <phoneticPr fontId="1" type="noConversion"/>
  </si>
  <si>
    <t>X：297840.7705  Y：2794512.4420</t>
    <phoneticPr fontId="1" type="noConversion"/>
  </si>
  <si>
    <t>X：337448.3055  Y：2769684.9617</t>
    <phoneticPr fontId="1" type="noConversion"/>
  </si>
  <si>
    <t>X：341476.5099  Y：2768513.7354</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</si>
</sst>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0_);[Red]\(0.00\)"/>
    <numFmt numFmtId="178" formatCode="0.000"/>
  </numFmts>
  <fonts count="13" x14ac:knownFonts="1">
    <font>
      <sz val="12"/>
      <color theme="1"/>
      <name val="新細明體"/>
      <family val="2"/>
      <charset val="136"/>
      <scheme val="minor"/>
    </font>
    <font>
      <sz val="9"/>
      <name val="新細明體"/>
      <family val="2"/>
      <charset val="136"/>
      <scheme val="minor"/>
    </font>
    <font>
      <sz val="12"/>
      <color theme="1"/>
      <name val="標楷體"/>
      <family val="4"/>
      <charset val="136"/>
    </font>
    <font>
      <sz val="10"/>
      <color theme="1"/>
      <name val="標楷體"/>
      <family val="4"/>
      <charset val="136"/>
    </font>
    <font>
      <sz val="11"/>
      <color theme="1"/>
      <name val="標楷體"/>
      <family val="4"/>
      <charset val="136"/>
    </font>
    <font>
      <sz val="8"/>
      <color theme="1"/>
      <name val="標楷體"/>
      <family val="4"/>
      <charset val="136"/>
    </font>
    <font>
      <sz val="12"/>
      <color rgb="FF000000"/>
      <name val="新細明體"/>
      <family val="2"/>
      <charset val="136"/>
    </font>
    <font>
      <sz val="12"/>
      <color theme="1"/>
      <name val="新細明體"/>
      <family val="1"/>
      <charset val="136"/>
      <scheme val="minor"/>
    </font>
    <font>
      <sz val="16"/>
      <color theme="1"/>
      <name val="標楷體"/>
      <family val="4"/>
      <charset val="136"/>
    </font>
    <font>
      <b/>
      <sz val="18"/>
      <color theme="1"/>
      <name val="標楷體"/>
      <family val="4"/>
      <charset val="136"/>
    </font>
    <font>
      <sz val="18"/>
      <color theme="1"/>
      <name val="Times New Roman"/>
      <family val="1"/>
    </font>
    <font>
      <sz val="12"/>
      <color theme="1"/>
      <name val="Times New Roman"/>
      <family val="1"/>
    </font>
    <font>
      <sz val="12"/>
      <color rgb="FF2A2A2A"/>
      <name val="標楷體"/>
      <family val="4"/>
      <charset val="136"/>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6" fillId="0" borderId="0">
      <alignment vertical="center"/>
    </xf>
    <xf numFmtId="0" fontId="7" fillId="0" borderId="0">
      <alignment vertical="center"/>
    </xf>
  </cellStyleXfs>
  <cellXfs count="78">
    <xf numFmtId="0" fontId="0" fillId="0" borderId="0" xfId="0">
      <alignment vertical="center"/>
    </xf>
    <xf numFmtId="0" fontId="2" fillId="0" borderId="0" xfId="0" applyFont="1">
      <alignment vertical="center"/>
    </xf>
    <xf numFmtId="176" fontId="2" fillId="0" borderId="1" xfId="0" applyNumberFormat="1" applyFont="1" applyBorder="1" applyAlignment="1">
      <alignment vertical="center" shrinkToFit="1"/>
    </xf>
    <xf numFmtId="176" fontId="2" fillId="0" borderId="1" xfId="0" applyNumberFormat="1" applyFont="1" applyFill="1" applyBorder="1" applyAlignment="1">
      <alignment vertical="center" shrinkToFit="1"/>
    </xf>
    <xf numFmtId="0" fontId="2" fillId="0" borderId="1" xfId="0" applyFont="1" applyFill="1" applyBorder="1" applyAlignment="1">
      <alignment vertical="center" wrapText="1"/>
    </xf>
    <xf numFmtId="176" fontId="2" fillId="0" borderId="0" xfId="0" applyNumberFormat="1" applyFont="1" applyAlignment="1">
      <alignment vertical="center" shrinkToFit="1"/>
    </xf>
    <xf numFmtId="0" fontId="2" fillId="0" borderId="0" xfId="0" applyFont="1" applyAlignment="1">
      <alignment horizontal="center" vertical="center" wrapText="1"/>
    </xf>
    <xf numFmtId="176" fontId="2" fillId="2" borderId="1" xfId="0" applyNumberFormat="1" applyFont="1" applyFill="1" applyBorder="1" applyAlignment="1">
      <alignment vertical="center" shrinkToFit="1"/>
    </xf>
    <xf numFmtId="0" fontId="2" fillId="2" borderId="0" xfId="0" applyFont="1" applyFill="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vertical="center" wrapText="1"/>
    </xf>
    <xf numFmtId="0" fontId="2" fillId="0" borderId="0" xfId="0" applyFont="1" applyAlignment="1">
      <alignment vertical="center"/>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4" fillId="0" borderId="2" xfId="0" applyFont="1" applyBorder="1" applyAlignment="1">
      <alignment horizontal="left" vertical="center" wrapText="1"/>
    </xf>
    <xf numFmtId="0" fontId="2" fillId="0" borderId="2"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lignment horizontal="left" vertical="center" wrapText="1"/>
    </xf>
    <xf numFmtId="0" fontId="2" fillId="0" borderId="1" xfId="0" applyFont="1" applyFill="1" applyBorder="1" applyAlignment="1">
      <alignment horizontal="center" vertical="center"/>
    </xf>
    <xf numFmtId="177" fontId="10" fillId="0" borderId="1" xfId="0" applyNumberFormat="1" applyFont="1" applyBorder="1" applyAlignment="1">
      <alignment horizontal="center" vertical="center" shrinkToFit="1"/>
    </xf>
    <xf numFmtId="177" fontId="11" fillId="2" borderId="1" xfId="0" applyNumberFormat="1" applyFont="1" applyFill="1" applyBorder="1" applyAlignment="1">
      <alignment horizontal="center" vertical="center" shrinkToFit="1"/>
    </xf>
    <xf numFmtId="177" fontId="11" fillId="0" borderId="0" xfId="0" applyNumberFormat="1" applyFont="1" applyAlignment="1">
      <alignment horizontal="center" vertical="center"/>
    </xf>
    <xf numFmtId="49" fontId="2" fillId="0" borderId="1"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176" fontId="8" fillId="2" borderId="1" xfId="0" applyNumberFormat="1" applyFont="1" applyFill="1" applyBorder="1" applyAlignment="1">
      <alignment horizontal="center" vertical="center" shrinkToFit="1"/>
    </xf>
    <xf numFmtId="0" fontId="2" fillId="0" borderId="1" xfId="0" applyFont="1" applyBorder="1" applyAlignment="1">
      <alignment horizontal="center" vertical="center"/>
    </xf>
    <xf numFmtId="49" fontId="2" fillId="0" borderId="1" xfId="0" applyNumberFormat="1" applyFont="1" applyFill="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77" fontId="10" fillId="0" borderId="1"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lignment vertical="center"/>
    </xf>
    <xf numFmtId="0" fontId="5" fillId="0"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lignment vertical="center"/>
    </xf>
    <xf numFmtId="178" fontId="0" fillId="0" borderId="0" xfId="0" applyNumberForma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0" fontId="9" fillId="0" borderId="0" xfId="0" applyFont="1" applyBorder="1" applyAlignment="1">
      <alignment horizontal="center" vertical="center"/>
    </xf>
    <xf numFmtId="0" fontId="9" fillId="0" borderId="5" xfId="0" applyFont="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177" fontId="11" fillId="0" borderId="2" xfId="0" applyNumberFormat="1" applyFont="1" applyBorder="1" applyAlignment="1">
      <alignment horizontal="center" vertical="center" wrapText="1"/>
    </xf>
    <xf numFmtId="177" fontId="11" fillId="0" borderId="3" xfId="0" applyNumberFormat="1" applyFont="1" applyBorder="1" applyAlignment="1">
      <alignment horizontal="center" vertical="center"/>
    </xf>
    <xf numFmtId="177" fontId="11" fillId="0" borderId="4" xfId="0" applyNumberFormat="1"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8" fillId="2" borderId="1" xfId="0" applyFont="1" applyFill="1" applyBorder="1" applyAlignment="1">
      <alignment horizontal="center" vertical="center"/>
    </xf>
    <xf numFmtId="0" fontId="2" fillId="2" borderId="1" xfId="0" applyFont="1" applyFill="1" applyBorder="1" applyAlignment="1">
      <alignment horizontal="center" vertical="center"/>
    </xf>
  </cellXfs>
  <cellStyles count="3">
    <cellStyle name="一般" xfId="0" builtinId="0"/>
    <cellStyle name="一般 2" xfId="1"/>
    <cellStyle name="一般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48"/>
  <sheetViews>
    <sheetView tabSelected="1" zoomScale="85" zoomScaleNormal="85" workbookViewId="0">
      <pane xSplit="4" ySplit="6" topLeftCell="E7" activePane="bottomRight" state="frozen"/>
      <selection pane="topRight" activeCell="F1" sqref="F1"/>
      <selection pane="bottomLeft" activeCell="A7" sqref="A7"/>
      <selection pane="bottomRight" activeCell="P8" sqref="P8"/>
    </sheetView>
  </sheetViews>
  <sheetFormatPr defaultColWidth="8.875" defaultRowHeight="16.5" x14ac:dyDescent="0.25"/>
  <cols>
    <col min="1" max="1" width="5.75" style="35" customWidth="1"/>
    <col min="2" max="2" width="5.75" style="6" customWidth="1"/>
    <col min="3" max="3" width="12.375" style="10" customWidth="1"/>
    <col min="4" max="4" width="20.625" style="12" customWidth="1"/>
    <col min="5" max="5" width="8.875" style="9"/>
    <col min="6" max="20" width="6.75" style="1" customWidth="1"/>
    <col min="21" max="23" width="7.75" style="1" customWidth="1"/>
    <col min="24" max="24" width="7.75" style="33" customWidth="1"/>
    <col min="25" max="25" width="10.75" style="9" customWidth="1"/>
    <col min="26" max="26" width="83.5" style="1" customWidth="1"/>
    <col min="27" max="16384" width="8.875" style="1"/>
  </cols>
  <sheetData>
    <row r="1" spans="1:30" ht="28.15" customHeight="1" x14ac:dyDescent="0.25">
      <c r="A1" s="65" t="s">
        <v>565</v>
      </c>
      <c r="B1" s="65"/>
      <c r="C1" s="65"/>
      <c r="D1" s="65"/>
      <c r="E1" s="65"/>
      <c r="F1" s="65"/>
      <c r="G1" s="65"/>
      <c r="H1" s="65"/>
      <c r="I1" s="65"/>
      <c r="J1" s="65"/>
      <c r="K1" s="65"/>
      <c r="L1" s="65"/>
      <c r="M1" s="65"/>
      <c r="N1" s="65"/>
      <c r="O1" s="65"/>
      <c r="P1" s="65"/>
      <c r="Q1" s="65"/>
      <c r="R1" s="65"/>
      <c r="S1" s="65"/>
      <c r="T1" s="65"/>
      <c r="U1" s="65"/>
      <c r="V1" s="65"/>
      <c r="W1" s="65"/>
      <c r="X1" s="65"/>
      <c r="Y1" s="65"/>
    </row>
    <row r="2" spans="1:30" ht="30" customHeight="1" x14ac:dyDescent="0.25">
      <c r="A2" s="66"/>
      <c r="B2" s="66"/>
      <c r="C2" s="66"/>
      <c r="D2" s="66"/>
      <c r="E2" s="66"/>
      <c r="F2" s="66"/>
      <c r="G2" s="66"/>
      <c r="H2" s="66"/>
      <c r="I2" s="66"/>
      <c r="J2" s="66"/>
      <c r="K2" s="66"/>
      <c r="L2" s="66"/>
      <c r="M2" s="66"/>
      <c r="N2" s="66"/>
      <c r="O2" s="66"/>
      <c r="P2" s="66"/>
      <c r="Q2" s="66"/>
      <c r="R2" s="66"/>
      <c r="S2" s="66"/>
      <c r="T2" s="66"/>
      <c r="U2" s="66"/>
      <c r="V2" s="66"/>
      <c r="W2" s="66"/>
      <c r="X2" s="66"/>
      <c r="Y2" s="66"/>
    </row>
    <row r="3" spans="1:30" ht="27" customHeight="1" x14ac:dyDescent="0.25">
      <c r="A3" s="67" t="s">
        <v>6</v>
      </c>
      <c r="B3" s="68" t="s">
        <v>7</v>
      </c>
      <c r="C3" s="68" t="s">
        <v>8</v>
      </c>
      <c r="D3" s="68" t="s">
        <v>9</v>
      </c>
      <c r="E3" s="68" t="s">
        <v>10</v>
      </c>
      <c r="F3" s="73"/>
      <c r="G3" s="73"/>
      <c r="H3" s="73"/>
      <c r="I3" s="73"/>
      <c r="J3" s="73"/>
      <c r="K3" s="73"/>
      <c r="L3" s="73"/>
      <c r="M3" s="73"/>
      <c r="N3" s="73"/>
      <c r="O3" s="73"/>
      <c r="P3" s="73"/>
      <c r="Q3" s="73"/>
      <c r="R3" s="73"/>
      <c r="S3" s="73"/>
      <c r="T3" s="73"/>
      <c r="U3" s="73"/>
      <c r="V3" s="73"/>
      <c r="W3" s="74"/>
      <c r="X3" s="69" t="s">
        <v>46</v>
      </c>
      <c r="Y3" s="68" t="s">
        <v>564</v>
      </c>
      <c r="Z3" s="62" t="s">
        <v>567</v>
      </c>
    </row>
    <row r="4" spans="1:30" ht="39.950000000000003" customHeight="1" x14ac:dyDescent="0.25">
      <c r="A4" s="67"/>
      <c r="B4" s="68"/>
      <c r="C4" s="68"/>
      <c r="D4" s="68"/>
      <c r="E4" s="68"/>
      <c r="F4" s="72" t="s">
        <v>11</v>
      </c>
      <c r="G4" s="72"/>
      <c r="H4" s="72"/>
      <c r="I4" s="72" t="s">
        <v>12</v>
      </c>
      <c r="J4" s="72"/>
      <c r="K4" s="72"/>
      <c r="L4" s="72"/>
      <c r="M4" s="72"/>
      <c r="N4" s="72"/>
      <c r="O4" s="72"/>
      <c r="P4" s="72"/>
      <c r="Q4" s="72"/>
      <c r="R4" s="72"/>
      <c r="S4" s="72"/>
      <c r="T4" s="72"/>
      <c r="U4" s="68" t="s">
        <v>13</v>
      </c>
      <c r="V4" s="68"/>
      <c r="W4" s="68"/>
      <c r="X4" s="70"/>
      <c r="Y4" s="68"/>
      <c r="Z4" s="63"/>
    </row>
    <row r="5" spans="1:30" ht="27" customHeight="1" x14ac:dyDescent="0.25">
      <c r="A5" s="67"/>
      <c r="B5" s="68"/>
      <c r="C5" s="68"/>
      <c r="D5" s="68"/>
      <c r="E5" s="68"/>
      <c r="F5" s="68" t="s">
        <v>14</v>
      </c>
      <c r="G5" s="68" t="s">
        <v>15</v>
      </c>
      <c r="H5" s="68" t="s">
        <v>16</v>
      </c>
      <c r="I5" s="72" t="s">
        <v>30</v>
      </c>
      <c r="J5" s="72"/>
      <c r="K5" s="72"/>
      <c r="L5" s="72" t="s">
        <v>31</v>
      </c>
      <c r="M5" s="72"/>
      <c r="N5" s="72"/>
      <c r="O5" s="75" t="s">
        <v>148</v>
      </c>
      <c r="P5" s="73"/>
      <c r="Q5" s="74"/>
      <c r="R5" s="68" t="s">
        <v>14</v>
      </c>
      <c r="S5" s="68" t="s">
        <v>15</v>
      </c>
      <c r="T5" s="68" t="s">
        <v>16</v>
      </c>
      <c r="U5" s="68" t="s">
        <v>14</v>
      </c>
      <c r="V5" s="68" t="s">
        <v>15</v>
      </c>
      <c r="W5" s="72" t="s">
        <v>17</v>
      </c>
      <c r="X5" s="70"/>
      <c r="Y5" s="68"/>
      <c r="Z5" s="63"/>
    </row>
    <row r="6" spans="1:30" ht="34.9" customHeight="1" x14ac:dyDescent="0.25">
      <c r="A6" s="67"/>
      <c r="B6" s="68"/>
      <c r="C6" s="68"/>
      <c r="D6" s="68"/>
      <c r="E6" s="68"/>
      <c r="F6" s="68"/>
      <c r="G6" s="68"/>
      <c r="H6" s="68"/>
      <c r="I6" s="17" t="s">
        <v>14</v>
      </c>
      <c r="J6" s="17" t="s">
        <v>15</v>
      </c>
      <c r="K6" s="17" t="s">
        <v>18</v>
      </c>
      <c r="L6" s="17" t="s">
        <v>14</v>
      </c>
      <c r="M6" s="17" t="s">
        <v>15</v>
      </c>
      <c r="N6" s="17" t="s">
        <v>18</v>
      </c>
      <c r="O6" s="26" t="s">
        <v>14</v>
      </c>
      <c r="P6" s="26" t="s">
        <v>15</v>
      </c>
      <c r="Q6" s="26" t="s">
        <v>18</v>
      </c>
      <c r="R6" s="68"/>
      <c r="S6" s="68"/>
      <c r="T6" s="68"/>
      <c r="U6" s="68"/>
      <c r="V6" s="68"/>
      <c r="W6" s="72"/>
      <c r="X6" s="71"/>
      <c r="Y6" s="68"/>
      <c r="Z6" s="64"/>
    </row>
    <row r="7" spans="1:30" ht="150" customHeight="1" x14ac:dyDescent="0.25">
      <c r="A7" s="34">
        <v>1</v>
      </c>
      <c r="B7" s="18" t="s">
        <v>19</v>
      </c>
      <c r="C7" s="11" t="s">
        <v>29</v>
      </c>
      <c r="D7" s="11" t="s">
        <v>526</v>
      </c>
      <c r="E7" s="16" t="s">
        <v>33</v>
      </c>
      <c r="F7" s="2">
        <v>0</v>
      </c>
      <c r="G7" s="2">
        <v>0</v>
      </c>
      <c r="H7" s="2">
        <f>F7+G7</f>
        <v>0</v>
      </c>
      <c r="I7" s="2">
        <v>236558</v>
      </c>
      <c r="J7" s="2">
        <v>66722</v>
      </c>
      <c r="K7" s="2">
        <f>I7+J7</f>
        <v>303280</v>
      </c>
      <c r="L7" s="2">
        <v>26285</v>
      </c>
      <c r="M7" s="2">
        <v>7414</v>
      </c>
      <c r="N7" s="2">
        <f>L7+M7</f>
        <v>33699</v>
      </c>
      <c r="O7" s="2">
        <v>0</v>
      </c>
      <c r="P7" s="2">
        <v>0</v>
      </c>
      <c r="Q7" s="2">
        <f>O7+P7</f>
        <v>0</v>
      </c>
      <c r="R7" s="2">
        <f t="shared" ref="R7:S13" si="0">I7+L7+O7</f>
        <v>262843</v>
      </c>
      <c r="S7" s="2">
        <f t="shared" si="0"/>
        <v>74136</v>
      </c>
      <c r="T7" s="2">
        <f>R7+S7</f>
        <v>336979</v>
      </c>
      <c r="U7" s="2">
        <f t="shared" ref="U7:V13" si="1">F7+R7</f>
        <v>262843</v>
      </c>
      <c r="V7" s="2">
        <f t="shared" si="1"/>
        <v>74136</v>
      </c>
      <c r="W7" s="2">
        <f>U7+V7</f>
        <v>336979</v>
      </c>
      <c r="X7" s="31">
        <v>80.69</v>
      </c>
      <c r="Y7" s="19">
        <v>1</v>
      </c>
      <c r="Z7" s="53" t="s">
        <v>568</v>
      </c>
    </row>
    <row r="8" spans="1:30" ht="120" customHeight="1" x14ac:dyDescent="0.25">
      <c r="A8" s="34">
        <v>2</v>
      </c>
      <c r="B8" s="18" t="s">
        <v>19</v>
      </c>
      <c r="C8" s="11" t="s">
        <v>32</v>
      </c>
      <c r="D8" s="11" t="s">
        <v>32</v>
      </c>
      <c r="E8" s="16" t="s">
        <v>34</v>
      </c>
      <c r="F8" s="2">
        <v>0</v>
      </c>
      <c r="G8" s="2">
        <v>0</v>
      </c>
      <c r="H8" s="2">
        <f t="shared" ref="H8:H13" si="2">F8+G8</f>
        <v>0</v>
      </c>
      <c r="I8" s="2">
        <v>19500</v>
      </c>
      <c r="J8" s="2">
        <v>5500</v>
      </c>
      <c r="K8" s="2">
        <f t="shared" ref="K8:K13" si="3">I8+J8</f>
        <v>25000</v>
      </c>
      <c r="L8" s="2">
        <v>19500</v>
      </c>
      <c r="M8" s="2">
        <v>5500</v>
      </c>
      <c r="N8" s="2">
        <f t="shared" ref="N8:N13" si="4">L8+M8</f>
        <v>25000</v>
      </c>
      <c r="O8" s="2">
        <v>0</v>
      </c>
      <c r="P8" s="2">
        <v>0</v>
      </c>
      <c r="Q8" s="2">
        <f t="shared" ref="Q8:Q13" si="5">O8+P8</f>
        <v>0</v>
      </c>
      <c r="R8" s="2">
        <f t="shared" si="0"/>
        <v>39000</v>
      </c>
      <c r="S8" s="2">
        <f t="shared" si="0"/>
        <v>11000</v>
      </c>
      <c r="T8" s="2">
        <f t="shared" ref="T8:T13" si="6">R8+S8</f>
        <v>50000</v>
      </c>
      <c r="U8" s="2">
        <f t="shared" si="1"/>
        <v>39000</v>
      </c>
      <c r="V8" s="2">
        <f t="shared" si="1"/>
        <v>11000</v>
      </c>
      <c r="W8" s="2">
        <f t="shared" ref="W8:W13" si="7">U8+V8</f>
        <v>50000</v>
      </c>
      <c r="X8" s="31">
        <v>77.62</v>
      </c>
      <c r="Y8" s="19">
        <v>2</v>
      </c>
      <c r="Z8" s="53" t="s">
        <v>569</v>
      </c>
      <c r="AB8" s="57"/>
      <c r="AC8" s="57"/>
      <c r="AD8" s="57"/>
    </row>
    <row r="9" spans="1:30" ht="79.900000000000006" customHeight="1" x14ac:dyDescent="0.25">
      <c r="A9" s="34">
        <v>3</v>
      </c>
      <c r="B9" s="18" t="s">
        <v>22</v>
      </c>
      <c r="C9" s="11" t="s">
        <v>35</v>
      </c>
      <c r="D9" s="11" t="s">
        <v>35</v>
      </c>
      <c r="E9" s="19" t="s">
        <v>34</v>
      </c>
      <c r="F9" s="2">
        <v>15600</v>
      </c>
      <c r="G9" s="2">
        <v>4400</v>
      </c>
      <c r="H9" s="2">
        <f t="shared" si="2"/>
        <v>20000</v>
      </c>
      <c r="I9" s="2">
        <v>226200</v>
      </c>
      <c r="J9" s="2">
        <v>63800</v>
      </c>
      <c r="K9" s="2">
        <f t="shared" si="3"/>
        <v>290000</v>
      </c>
      <c r="L9" s="2">
        <v>226200</v>
      </c>
      <c r="M9" s="2">
        <v>63800</v>
      </c>
      <c r="N9" s="2">
        <f t="shared" si="4"/>
        <v>290000</v>
      </c>
      <c r="O9" s="2">
        <v>0</v>
      </c>
      <c r="P9" s="2">
        <v>0</v>
      </c>
      <c r="Q9" s="2">
        <f t="shared" si="5"/>
        <v>0</v>
      </c>
      <c r="R9" s="2">
        <f t="shared" si="0"/>
        <v>452400</v>
      </c>
      <c r="S9" s="2">
        <f t="shared" si="0"/>
        <v>127600</v>
      </c>
      <c r="T9" s="2">
        <f t="shared" si="6"/>
        <v>580000</v>
      </c>
      <c r="U9" s="2">
        <f t="shared" si="1"/>
        <v>468000</v>
      </c>
      <c r="V9" s="2">
        <f t="shared" si="1"/>
        <v>132000</v>
      </c>
      <c r="W9" s="2">
        <f t="shared" si="7"/>
        <v>600000</v>
      </c>
      <c r="X9" s="31">
        <v>73.959999999999994</v>
      </c>
      <c r="Y9" s="19">
        <v>3</v>
      </c>
      <c r="Z9" s="53" t="s">
        <v>570</v>
      </c>
      <c r="AB9" s="58"/>
      <c r="AC9" s="58"/>
      <c r="AD9" s="57"/>
    </row>
    <row r="10" spans="1:30" ht="79.900000000000006" customHeight="1" x14ac:dyDescent="0.25">
      <c r="A10" s="34">
        <v>4</v>
      </c>
      <c r="B10" s="18" t="s">
        <v>22</v>
      </c>
      <c r="C10" s="11" t="s">
        <v>38</v>
      </c>
      <c r="D10" s="11" t="s">
        <v>39</v>
      </c>
      <c r="E10" s="19" t="s">
        <v>34</v>
      </c>
      <c r="F10" s="2">
        <v>2413</v>
      </c>
      <c r="G10" s="2">
        <v>681</v>
      </c>
      <c r="H10" s="2">
        <f t="shared" ref="H10" si="8">F10+G10</f>
        <v>3094</v>
      </c>
      <c r="I10" s="2">
        <v>26814</v>
      </c>
      <c r="J10" s="2">
        <v>7563</v>
      </c>
      <c r="K10" s="2">
        <f t="shared" ref="K10" si="9">I10+J10</f>
        <v>34377</v>
      </c>
      <c r="L10" s="2">
        <v>26814</v>
      </c>
      <c r="M10" s="2">
        <v>7563</v>
      </c>
      <c r="N10" s="2">
        <f t="shared" ref="N10" si="10">L10+M10</f>
        <v>34377</v>
      </c>
      <c r="O10" s="2">
        <v>0</v>
      </c>
      <c r="P10" s="2">
        <v>0</v>
      </c>
      <c r="Q10" s="2">
        <f t="shared" si="5"/>
        <v>0</v>
      </c>
      <c r="R10" s="2">
        <f t="shared" si="0"/>
        <v>53628</v>
      </c>
      <c r="S10" s="2">
        <f t="shared" si="0"/>
        <v>15126</v>
      </c>
      <c r="T10" s="2">
        <f t="shared" ref="T10" si="11">R10+S10</f>
        <v>68754</v>
      </c>
      <c r="U10" s="2">
        <f t="shared" si="1"/>
        <v>56041</v>
      </c>
      <c r="V10" s="2">
        <f t="shared" si="1"/>
        <v>15807</v>
      </c>
      <c r="W10" s="2">
        <f t="shared" ref="W10" si="12">U10+V10</f>
        <v>71848</v>
      </c>
      <c r="X10" s="31">
        <v>73.92</v>
      </c>
      <c r="Y10" s="19">
        <v>4</v>
      </c>
      <c r="Z10" s="53" t="s">
        <v>571</v>
      </c>
      <c r="AB10" s="58"/>
      <c r="AC10" s="58"/>
      <c r="AD10" s="57"/>
    </row>
    <row r="11" spans="1:30" ht="79.900000000000006" customHeight="1" x14ac:dyDescent="0.25">
      <c r="A11" s="34">
        <v>5</v>
      </c>
      <c r="B11" s="18" t="s">
        <v>22</v>
      </c>
      <c r="C11" s="11" t="s">
        <v>36</v>
      </c>
      <c r="D11" s="11" t="s">
        <v>37</v>
      </c>
      <c r="E11" s="19" t="s">
        <v>34</v>
      </c>
      <c r="F11" s="2">
        <v>4680</v>
      </c>
      <c r="G11" s="2">
        <v>1320</v>
      </c>
      <c r="H11" s="2">
        <f t="shared" si="2"/>
        <v>6000</v>
      </c>
      <c r="I11" s="2">
        <v>56160</v>
      </c>
      <c r="J11" s="2">
        <v>15840</v>
      </c>
      <c r="K11" s="2">
        <f t="shared" si="3"/>
        <v>72000</v>
      </c>
      <c r="L11" s="2">
        <v>56160</v>
      </c>
      <c r="M11" s="2">
        <v>15840</v>
      </c>
      <c r="N11" s="2">
        <f t="shared" si="4"/>
        <v>72000</v>
      </c>
      <c r="O11" s="2">
        <v>0</v>
      </c>
      <c r="P11" s="2">
        <v>0</v>
      </c>
      <c r="Q11" s="2">
        <f t="shared" si="5"/>
        <v>0</v>
      </c>
      <c r="R11" s="2">
        <f t="shared" si="0"/>
        <v>112320</v>
      </c>
      <c r="S11" s="2">
        <f t="shared" si="0"/>
        <v>31680</v>
      </c>
      <c r="T11" s="2">
        <f t="shared" si="6"/>
        <v>144000</v>
      </c>
      <c r="U11" s="2">
        <f t="shared" si="1"/>
        <v>117000</v>
      </c>
      <c r="V11" s="2">
        <f t="shared" si="1"/>
        <v>33000</v>
      </c>
      <c r="W11" s="2">
        <f t="shared" si="7"/>
        <v>150000</v>
      </c>
      <c r="X11" s="31">
        <v>73.08</v>
      </c>
      <c r="Y11" s="19">
        <v>5</v>
      </c>
      <c r="Z11" s="53" t="s">
        <v>572</v>
      </c>
    </row>
    <row r="12" spans="1:30" ht="79.900000000000006" customHeight="1" x14ac:dyDescent="0.25">
      <c r="A12" s="34">
        <v>6</v>
      </c>
      <c r="B12" s="18" t="s">
        <v>22</v>
      </c>
      <c r="C12" s="11" t="s">
        <v>40</v>
      </c>
      <c r="D12" s="11" t="s">
        <v>40</v>
      </c>
      <c r="E12" s="19" t="s">
        <v>34</v>
      </c>
      <c r="F12" s="2">
        <v>13138</v>
      </c>
      <c r="G12" s="2">
        <v>3706</v>
      </c>
      <c r="H12" s="2">
        <f t="shared" si="2"/>
        <v>16844</v>
      </c>
      <c r="I12" s="2">
        <v>187669</v>
      </c>
      <c r="J12" s="2">
        <v>52933</v>
      </c>
      <c r="K12" s="2">
        <f t="shared" si="3"/>
        <v>240602</v>
      </c>
      <c r="L12" s="2">
        <v>187669</v>
      </c>
      <c r="M12" s="2">
        <v>52933</v>
      </c>
      <c r="N12" s="2">
        <f t="shared" si="4"/>
        <v>240602</v>
      </c>
      <c r="O12" s="2">
        <v>0</v>
      </c>
      <c r="P12" s="2">
        <v>0</v>
      </c>
      <c r="Q12" s="2">
        <f t="shared" si="5"/>
        <v>0</v>
      </c>
      <c r="R12" s="2">
        <f t="shared" si="0"/>
        <v>375338</v>
      </c>
      <c r="S12" s="2">
        <f t="shared" si="0"/>
        <v>105866</v>
      </c>
      <c r="T12" s="2">
        <f t="shared" si="6"/>
        <v>481204</v>
      </c>
      <c r="U12" s="2">
        <f t="shared" si="1"/>
        <v>388476</v>
      </c>
      <c r="V12" s="2">
        <f t="shared" si="1"/>
        <v>109572</v>
      </c>
      <c r="W12" s="2">
        <f t="shared" si="7"/>
        <v>498048</v>
      </c>
      <c r="X12" s="31">
        <v>72.31</v>
      </c>
      <c r="Y12" s="19">
        <v>6</v>
      </c>
      <c r="Z12" s="54" t="s">
        <v>573</v>
      </c>
    </row>
    <row r="13" spans="1:30" ht="79.900000000000006" customHeight="1" x14ac:dyDescent="0.25">
      <c r="A13" s="34">
        <v>7</v>
      </c>
      <c r="B13" s="18" t="s">
        <v>22</v>
      </c>
      <c r="C13" s="11" t="s">
        <v>41</v>
      </c>
      <c r="D13" s="11" t="s">
        <v>42</v>
      </c>
      <c r="E13" s="19" t="s">
        <v>34</v>
      </c>
      <c r="F13" s="2">
        <v>4713</v>
      </c>
      <c r="G13" s="2">
        <v>1330</v>
      </c>
      <c r="H13" s="2">
        <f t="shared" si="2"/>
        <v>6043</v>
      </c>
      <c r="I13" s="2">
        <v>69861</v>
      </c>
      <c r="J13" s="2">
        <v>19705</v>
      </c>
      <c r="K13" s="2">
        <f t="shared" si="3"/>
        <v>89566</v>
      </c>
      <c r="L13" s="2">
        <v>69861</v>
      </c>
      <c r="M13" s="2">
        <v>19705</v>
      </c>
      <c r="N13" s="2">
        <f t="shared" si="4"/>
        <v>89566</v>
      </c>
      <c r="O13" s="2">
        <v>0</v>
      </c>
      <c r="P13" s="2">
        <v>0</v>
      </c>
      <c r="Q13" s="2">
        <f t="shared" si="5"/>
        <v>0</v>
      </c>
      <c r="R13" s="2">
        <f t="shared" si="0"/>
        <v>139722</v>
      </c>
      <c r="S13" s="2">
        <f t="shared" si="0"/>
        <v>39410</v>
      </c>
      <c r="T13" s="2">
        <f t="shared" si="6"/>
        <v>179132</v>
      </c>
      <c r="U13" s="2">
        <f t="shared" si="1"/>
        <v>144435</v>
      </c>
      <c r="V13" s="2">
        <f t="shared" si="1"/>
        <v>40740</v>
      </c>
      <c r="W13" s="2">
        <f t="shared" si="7"/>
        <v>185175</v>
      </c>
      <c r="X13" s="31">
        <v>71.31</v>
      </c>
      <c r="Y13" s="19">
        <v>7</v>
      </c>
      <c r="Z13" s="54" t="s">
        <v>578</v>
      </c>
    </row>
    <row r="14" spans="1:30" s="8" customFormat="1" ht="25.15" customHeight="1" x14ac:dyDescent="0.25">
      <c r="A14" s="77" t="s">
        <v>20</v>
      </c>
      <c r="B14" s="77"/>
      <c r="C14" s="77"/>
      <c r="D14" s="77"/>
      <c r="E14" s="77"/>
      <c r="F14" s="7">
        <f t="shared" ref="F14:W14" si="13">SUM(F7:F13)</f>
        <v>40544</v>
      </c>
      <c r="G14" s="7">
        <f t="shared" si="13"/>
        <v>11437</v>
      </c>
      <c r="H14" s="7">
        <f t="shared" si="13"/>
        <v>51981</v>
      </c>
      <c r="I14" s="7">
        <f t="shared" si="13"/>
        <v>822762</v>
      </c>
      <c r="J14" s="7">
        <f t="shared" si="13"/>
        <v>232063</v>
      </c>
      <c r="K14" s="7">
        <f t="shared" si="13"/>
        <v>1054825</v>
      </c>
      <c r="L14" s="7">
        <f t="shared" si="13"/>
        <v>612489</v>
      </c>
      <c r="M14" s="7">
        <f t="shared" si="13"/>
        <v>172755</v>
      </c>
      <c r="N14" s="7">
        <f t="shared" si="13"/>
        <v>785244</v>
      </c>
      <c r="O14" s="7">
        <f t="shared" si="13"/>
        <v>0</v>
      </c>
      <c r="P14" s="7">
        <f t="shared" si="13"/>
        <v>0</v>
      </c>
      <c r="Q14" s="7">
        <f t="shared" si="13"/>
        <v>0</v>
      </c>
      <c r="R14" s="7">
        <f t="shared" si="13"/>
        <v>1435251</v>
      </c>
      <c r="S14" s="7">
        <f t="shared" si="13"/>
        <v>404818</v>
      </c>
      <c r="T14" s="7">
        <f t="shared" si="13"/>
        <v>1840069</v>
      </c>
      <c r="U14" s="7">
        <f t="shared" si="13"/>
        <v>1475795</v>
      </c>
      <c r="V14" s="7">
        <f t="shared" si="13"/>
        <v>416255</v>
      </c>
      <c r="W14" s="7">
        <f t="shared" si="13"/>
        <v>1892050</v>
      </c>
      <c r="X14" s="32"/>
      <c r="Y14" s="14"/>
      <c r="Z14" s="54"/>
    </row>
    <row r="15" spans="1:30" ht="120" customHeight="1" x14ac:dyDescent="0.25">
      <c r="A15" s="34" t="s">
        <v>66</v>
      </c>
      <c r="B15" s="23" t="s">
        <v>28</v>
      </c>
      <c r="C15" s="15" t="s">
        <v>43</v>
      </c>
      <c r="D15" s="11" t="s">
        <v>563</v>
      </c>
      <c r="E15" s="41" t="s">
        <v>549</v>
      </c>
      <c r="F15" s="2">
        <v>0</v>
      </c>
      <c r="G15" s="2">
        <v>0</v>
      </c>
      <c r="H15" s="2">
        <f>F15+G15</f>
        <v>0</v>
      </c>
      <c r="I15" s="2">
        <v>67200</v>
      </c>
      <c r="J15" s="2">
        <v>28800</v>
      </c>
      <c r="K15" s="2">
        <f>I15+J15</f>
        <v>96000</v>
      </c>
      <c r="L15" s="2">
        <v>268800</v>
      </c>
      <c r="M15" s="2">
        <v>115200</v>
      </c>
      <c r="N15" s="2">
        <f>L15+M15</f>
        <v>384000</v>
      </c>
      <c r="O15" s="2">
        <v>0</v>
      </c>
      <c r="P15" s="2">
        <v>0</v>
      </c>
      <c r="Q15" s="2">
        <f>O15+P15</f>
        <v>0</v>
      </c>
      <c r="R15" s="2">
        <f t="shared" ref="R15:R35" si="14">I15+L15+O15</f>
        <v>336000</v>
      </c>
      <c r="S15" s="2">
        <f t="shared" ref="S15:S35" si="15">J15+M15+P15</f>
        <v>144000</v>
      </c>
      <c r="T15" s="2">
        <f>R15+S15</f>
        <v>480000</v>
      </c>
      <c r="U15" s="2">
        <f t="shared" ref="U15:U35" si="16">F15+R15</f>
        <v>336000</v>
      </c>
      <c r="V15" s="2">
        <f t="shared" ref="V15:V35" si="17">G15+S15</f>
        <v>144000</v>
      </c>
      <c r="W15" s="2">
        <f>U15+V15</f>
        <v>480000</v>
      </c>
      <c r="X15" s="31">
        <v>81.08</v>
      </c>
      <c r="Y15" s="19">
        <v>1</v>
      </c>
      <c r="Z15" s="53" t="s">
        <v>574</v>
      </c>
    </row>
    <row r="16" spans="1:30" ht="99.95" customHeight="1" x14ac:dyDescent="0.25">
      <c r="A16" s="34" t="s">
        <v>67</v>
      </c>
      <c r="B16" s="27" t="s">
        <v>23</v>
      </c>
      <c r="C16" s="21" t="s">
        <v>43</v>
      </c>
      <c r="D16" s="11" t="s">
        <v>44</v>
      </c>
      <c r="E16" s="19" t="s">
        <v>547</v>
      </c>
      <c r="F16" s="2">
        <v>0</v>
      </c>
      <c r="G16" s="2">
        <v>0</v>
      </c>
      <c r="H16" s="2">
        <f t="shared" ref="H16:H35" si="18">F16+G16</f>
        <v>0</v>
      </c>
      <c r="I16" s="2">
        <v>4830</v>
      </c>
      <c r="J16" s="2">
        <v>2070</v>
      </c>
      <c r="K16" s="2">
        <f t="shared" ref="K16:K35" si="19">I16+J16</f>
        <v>6900</v>
      </c>
      <c r="L16" s="2">
        <v>11270</v>
      </c>
      <c r="M16" s="2">
        <v>4830</v>
      </c>
      <c r="N16" s="2">
        <f t="shared" ref="N16:N35" si="20">L16+M16</f>
        <v>16100</v>
      </c>
      <c r="O16" s="2">
        <v>0</v>
      </c>
      <c r="P16" s="2">
        <v>0</v>
      </c>
      <c r="Q16" s="2">
        <f t="shared" ref="Q16:Q35" si="21">O16+P16</f>
        <v>0</v>
      </c>
      <c r="R16" s="2">
        <f t="shared" si="14"/>
        <v>16100</v>
      </c>
      <c r="S16" s="2">
        <f t="shared" si="15"/>
        <v>6900</v>
      </c>
      <c r="T16" s="2">
        <f t="shared" ref="T16:T35" si="22">R16+S16</f>
        <v>23000</v>
      </c>
      <c r="U16" s="2">
        <f t="shared" si="16"/>
        <v>16100</v>
      </c>
      <c r="V16" s="2">
        <f t="shared" si="17"/>
        <v>6900</v>
      </c>
      <c r="W16" s="2">
        <f t="shared" ref="W16:W35" si="23">U16+V16</f>
        <v>23000</v>
      </c>
      <c r="X16" s="31">
        <v>81.08</v>
      </c>
      <c r="Y16" s="20">
        <v>1</v>
      </c>
      <c r="Z16" s="54" t="s">
        <v>575</v>
      </c>
    </row>
    <row r="17" spans="1:26" ht="99.95" customHeight="1" x14ac:dyDescent="0.25">
      <c r="A17" s="34" t="s">
        <v>68</v>
      </c>
      <c r="B17" s="27" t="s">
        <v>23</v>
      </c>
      <c r="C17" s="22" t="s">
        <v>45</v>
      </c>
      <c r="D17" s="11" t="s">
        <v>45</v>
      </c>
      <c r="E17" s="19" t="s">
        <v>552</v>
      </c>
      <c r="F17" s="2">
        <v>58418</v>
      </c>
      <c r="G17" s="2">
        <v>7966</v>
      </c>
      <c r="H17" s="2">
        <f t="shared" si="18"/>
        <v>66384</v>
      </c>
      <c r="I17" s="2">
        <v>559066</v>
      </c>
      <c r="J17" s="2">
        <v>76236</v>
      </c>
      <c r="K17" s="2">
        <f t="shared" si="19"/>
        <v>635302</v>
      </c>
      <c r="L17" s="2">
        <v>1304487</v>
      </c>
      <c r="M17" s="2">
        <v>177885</v>
      </c>
      <c r="N17" s="2">
        <f t="shared" si="20"/>
        <v>1482372</v>
      </c>
      <c r="O17" s="2">
        <v>0</v>
      </c>
      <c r="P17" s="2">
        <v>0</v>
      </c>
      <c r="Q17" s="2">
        <f t="shared" si="21"/>
        <v>0</v>
      </c>
      <c r="R17" s="2">
        <f t="shared" si="14"/>
        <v>1863553</v>
      </c>
      <c r="S17" s="2">
        <f t="shared" si="15"/>
        <v>254121</v>
      </c>
      <c r="T17" s="2">
        <f t="shared" si="22"/>
        <v>2117674</v>
      </c>
      <c r="U17" s="2">
        <f t="shared" si="16"/>
        <v>1921971</v>
      </c>
      <c r="V17" s="2">
        <f t="shared" si="17"/>
        <v>262087</v>
      </c>
      <c r="W17" s="2">
        <f t="shared" si="23"/>
        <v>2184058</v>
      </c>
      <c r="X17" s="31">
        <v>79.540000000000006</v>
      </c>
      <c r="Y17" s="20">
        <v>2</v>
      </c>
      <c r="Z17" s="54" t="s">
        <v>576</v>
      </c>
    </row>
    <row r="18" spans="1:26" ht="49.5" x14ac:dyDescent="0.25">
      <c r="A18" s="34" t="s">
        <v>723</v>
      </c>
      <c r="B18" s="27" t="s">
        <v>23</v>
      </c>
      <c r="C18" s="22" t="s">
        <v>47</v>
      </c>
      <c r="D18" s="11" t="s">
        <v>534</v>
      </c>
      <c r="E18" s="19" t="s">
        <v>547</v>
      </c>
      <c r="F18" s="2">
        <v>0</v>
      </c>
      <c r="G18" s="2">
        <v>0</v>
      </c>
      <c r="H18" s="2">
        <f t="shared" si="18"/>
        <v>0</v>
      </c>
      <c r="I18" s="2">
        <v>35000</v>
      </c>
      <c r="J18" s="2">
        <v>15000</v>
      </c>
      <c r="K18" s="2">
        <f t="shared" si="19"/>
        <v>50000</v>
      </c>
      <c r="L18" s="2">
        <v>0</v>
      </c>
      <c r="M18" s="2">
        <v>0</v>
      </c>
      <c r="N18" s="2">
        <f t="shared" si="20"/>
        <v>0</v>
      </c>
      <c r="O18" s="2">
        <v>0</v>
      </c>
      <c r="P18" s="2">
        <v>0</v>
      </c>
      <c r="Q18" s="2">
        <f t="shared" si="21"/>
        <v>0</v>
      </c>
      <c r="R18" s="2">
        <f t="shared" si="14"/>
        <v>35000</v>
      </c>
      <c r="S18" s="2">
        <f t="shared" si="15"/>
        <v>15000</v>
      </c>
      <c r="T18" s="2">
        <f t="shared" si="22"/>
        <v>50000</v>
      </c>
      <c r="U18" s="2">
        <f t="shared" si="16"/>
        <v>35000</v>
      </c>
      <c r="V18" s="2">
        <f t="shared" si="17"/>
        <v>15000</v>
      </c>
      <c r="W18" s="2">
        <f t="shared" si="23"/>
        <v>50000</v>
      </c>
      <c r="X18" s="31">
        <v>77.849999999999994</v>
      </c>
      <c r="Y18" s="20">
        <v>3</v>
      </c>
      <c r="Z18" s="53" t="s">
        <v>579</v>
      </c>
    </row>
    <row r="19" spans="1:26" ht="99.95" customHeight="1" x14ac:dyDescent="0.25">
      <c r="A19" s="38" t="s">
        <v>527</v>
      </c>
      <c r="B19" s="39" t="s">
        <v>23</v>
      </c>
      <c r="C19" s="40" t="s">
        <v>24</v>
      </c>
      <c r="D19" s="11" t="s">
        <v>535</v>
      </c>
      <c r="E19" s="37" t="s">
        <v>547</v>
      </c>
      <c r="F19" s="2">
        <v>0</v>
      </c>
      <c r="G19" s="2">
        <v>0</v>
      </c>
      <c r="H19" s="2">
        <f t="shared" si="18"/>
        <v>0</v>
      </c>
      <c r="I19" s="2">
        <v>21000</v>
      </c>
      <c r="J19" s="2">
        <v>9000</v>
      </c>
      <c r="K19" s="2">
        <f t="shared" si="19"/>
        <v>30000</v>
      </c>
      <c r="L19" s="2">
        <v>0</v>
      </c>
      <c r="M19" s="2">
        <v>0</v>
      </c>
      <c r="N19" s="2">
        <f t="shared" si="20"/>
        <v>0</v>
      </c>
      <c r="O19" s="2">
        <v>0</v>
      </c>
      <c r="P19" s="2">
        <v>0</v>
      </c>
      <c r="Q19" s="2">
        <f t="shared" ref="Q19:Q25" si="24">O19+P19</f>
        <v>0</v>
      </c>
      <c r="R19" s="2">
        <f t="shared" si="14"/>
        <v>21000</v>
      </c>
      <c r="S19" s="2">
        <f t="shared" si="15"/>
        <v>9000</v>
      </c>
      <c r="T19" s="2">
        <f t="shared" ref="T19:T25" si="25">R19+S19</f>
        <v>30000</v>
      </c>
      <c r="U19" s="2">
        <f t="shared" si="16"/>
        <v>21000</v>
      </c>
      <c r="V19" s="2">
        <f t="shared" si="17"/>
        <v>9000</v>
      </c>
      <c r="W19" s="2">
        <f t="shared" ref="W19:W25" si="26">U19+V19</f>
        <v>30000</v>
      </c>
      <c r="X19" s="31">
        <v>77.849999999999994</v>
      </c>
      <c r="Y19" s="20">
        <v>3</v>
      </c>
      <c r="Z19" s="54" t="s">
        <v>724</v>
      </c>
    </row>
    <row r="20" spans="1:26" ht="99.95" customHeight="1" x14ac:dyDescent="0.25">
      <c r="A20" s="38" t="s">
        <v>528</v>
      </c>
      <c r="B20" s="39" t="s">
        <v>23</v>
      </c>
      <c r="C20" s="40" t="s">
        <v>24</v>
      </c>
      <c r="D20" s="11" t="s">
        <v>536</v>
      </c>
      <c r="E20" s="37" t="s">
        <v>547</v>
      </c>
      <c r="F20" s="2">
        <v>0</v>
      </c>
      <c r="G20" s="2">
        <v>0</v>
      </c>
      <c r="H20" s="2">
        <f t="shared" si="18"/>
        <v>0</v>
      </c>
      <c r="I20" s="2">
        <v>28000</v>
      </c>
      <c r="J20" s="2">
        <v>12000</v>
      </c>
      <c r="K20" s="2">
        <f t="shared" si="19"/>
        <v>40000</v>
      </c>
      <c r="L20" s="2">
        <v>0</v>
      </c>
      <c r="M20" s="2">
        <v>0</v>
      </c>
      <c r="N20" s="2">
        <f t="shared" si="20"/>
        <v>0</v>
      </c>
      <c r="O20" s="2">
        <v>0</v>
      </c>
      <c r="P20" s="2">
        <v>0</v>
      </c>
      <c r="Q20" s="2">
        <f t="shared" si="24"/>
        <v>0</v>
      </c>
      <c r="R20" s="2">
        <f t="shared" si="14"/>
        <v>28000</v>
      </c>
      <c r="S20" s="2">
        <f t="shared" si="15"/>
        <v>12000</v>
      </c>
      <c r="T20" s="2">
        <f t="shared" si="25"/>
        <v>40000</v>
      </c>
      <c r="U20" s="2">
        <f t="shared" si="16"/>
        <v>28000</v>
      </c>
      <c r="V20" s="2">
        <f t="shared" si="17"/>
        <v>12000</v>
      </c>
      <c r="W20" s="2">
        <f t="shared" si="26"/>
        <v>40000</v>
      </c>
      <c r="X20" s="31">
        <v>77.849999999999994</v>
      </c>
      <c r="Y20" s="20">
        <v>3</v>
      </c>
      <c r="Z20" s="54" t="s">
        <v>725</v>
      </c>
    </row>
    <row r="21" spans="1:26" s="51" customFormat="1" ht="80.099999999999994" customHeight="1" x14ac:dyDescent="0.25">
      <c r="A21" s="47" t="s">
        <v>529</v>
      </c>
      <c r="B21" s="50" t="s">
        <v>23</v>
      </c>
      <c r="C21" s="48" t="s">
        <v>24</v>
      </c>
      <c r="D21" s="4" t="s">
        <v>537</v>
      </c>
      <c r="E21" s="49" t="s">
        <v>547</v>
      </c>
      <c r="F21" s="3">
        <v>0</v>
      </c>
      <c r="G21" s="3">
        <v>0</v>
      </c>
      <c r="H21" s="3">
        <f t="shared" si="18"/>
        <v>0</v>
      </c>
      <c r="I21" s="3">
        <v>17500</v>
      </c>
      <c r="J21" s="3">
        <v>7500</v>
      </c>
      <c r="K21" s="3">
        <f t="shared" si="19"/>
        <v>25000</v>
      </c>
      <c r="L21" s="3">
        <v>0</v>
      </c>
      <c r="M21" s="3">
        <v>0</v>
      </c>
      <c r="N21" s="3">
        <f t="shared" si="20"/>
        <v>0</v>
      </c>
      <c r="O21" s="3">
        <v>0</v>
      </c>
      <c r="P21" s="3">
        <v>0</v>
      </c>
      <c r="Q21" s="3">
        <f t="shared" si="24"/>
        <v>0</v>
      </c>
      <c r="R21" s="3">
        <f t="shared" si="14"/>
        <v>17500</v>
      </c>
      <c r="S21" s="3">
        <f t="shared" si="15"/>
        <v>7500</v>
      </c>
      <c r="T21" s="3">
        <f t="shared" si="25"/>
        <v>25000</v>
      </c>
      <c r="U21" s="3">
        <f t="shared" si="16"/>
        <v>17500</v>
      </c>
      <c r="V21" s="3">
        <f t="shared" si="17"/>
        <v>7500</v>
      </c>
      <c r="W21" s="3">
        <f t="shared" si="26"/>
        <v>25000</v>
      </c>
      <c r="X21" s="46">
        <v>77.849999999999994</v>
      </c>
      <c r="Y21" s="25">
        <v>3</v>
      </c>
      <c r="Z21" s="54" t="s">
        <v>726</v>
      </c>
    </row>
    <row r="22" spans="1:26" s="51" customFormat="1" ht="80.099999999999994" customHeight="1" x14ac:dyDescent="0.25">
      <c r="A22" s="47" t="s">
        <v>530</v>
      </c>
      <c r="B22" s="50" t="s">
        <v>23</v>
      </c>
      <c r="C22" s="48" t="s">
        <v>24</v>
      </c>
      <c r="D22" s="4" t="s">
        <v>538</v>
      </c>
      <c r="E22" s="49" t="s">
        <v>547</v>
      </c>
      <c r="F22" s="3">
        <v>0</v>
      </c>
      <c r="G22" s="3">
        <v>0</v>
      </c>
      <c r="H22" s="3">
        <f t="shared" si="18"/>
        <v>0</v>
      </c>
      <c r="I22" s="3">
        <v>14000</v>
      </c>
      <c r="J22" s="3">
        <v>6000</v>
      </c>
      <c r="K22" s="3">
        <f t="shared" si="19"/>
        <v>20000</v>
      </c>
      <c r="L22" s="3">
        <v>0</v>
      </c>
      <c r="M22" s="3">
        <v>0</v>
      </c>
      <c r="N22" s="3">
        <f t="shared" si="20"/>
        <v>0</v>
      </c>
      <c r="O22" s="3">
        <v>0</v>
      </c>
      <c r="P22" s="3">
        <v>0</v>
      </c>
      <c r="Q22" s="3">
        <f t="shared" si="24"/>
        <v>0</v>
      </c>
      <c r="R22" s="3">
        <f t="shared" si="14"/>
        <v>14000</v>
      </c>
      <c r="S22" s="3">
        <f t="shared" si="15"/>
        <v>6000</v>
      </c>
      <c r="T22" s="3">
        <f t="shared" si="25"/>
        <v>20000</v>
      </c>
      <c r="U22" s="3">
        <f t="shared" si="16"/>
        <v>14000</v>
      </c>
      <c r="V22" s="3">
        <f t="shared" si="17"/>
        <v>6000</v>
      </c>
      <c r="W22" s="3">
        <f t="shared" si="26"/>
        <v>20000</v>
      </c>
      <c r="X22" s="46">
        <v>77.849999999999994</v>
      </c>
      <c r="Y22" s="25">
        <v>3</v>
      </c>
      <c r="Z22" s="61" t="s">
        <v>727</v>
      </c>
    </row>
    <row r="23" spans="1:26" s="51" customFormat="1" ht="80.099999999999994" customHeight="1" x14ac:dyDescent="0.25">
      <c r="A23" s="47" t="s">
        <v>531</v>
      </c>
      <c r="B23" s="50" t="s">
        <v>23</v>
      </c>
      <c r="C23" s="48" t="s">
        <v>24</v>
      </c>
      <c r="D23" s="4" t="s">
        <v>539</v>
      </c>
      <c r="E23" s="49" t="s">
        <v>547</v>
      </c>
      <c r="F23" s="3">
        <v>0</v>
      </c>
      <c r="G23" s="3">
        <v>0</v>
      </c>
      <c r="H23" s="3">
        <f t="shared" si="18"/>
        <v>0</v>
      </c>
      <c r="I23" s="3">
        <v>0</v>
      </c>
      <c r="J23" s="3">
        <v>0</v>
      </c>
      <c r="K23" s="3">
        <f t="shared" si="19"/>
        <v>0</v>
      </c>
      <c r="L23" s="3">
        <v>28000</v>
      </c>
      <c r="M23" s="3">
        <v>12000</v>
      </c>
      <c r="N23" s="3">
        <f t="shared" si="20"/>
        <v>40000</v>
      </c>
      <c r="O23" s="3">
        <v>0</v>
      </c>
      <c r="P23" s="3">
        <v>0</v>
      </c>
      <c r="Q23" s="3">
        <f t="shared" si="24"/>
        <v>0</v>
      </c>
      <c r="R23" s="3">
        <f t="shared" si="14"/>
        <v>28000</v>
      </c>
      <c r="S23" s="3">
        <f t="shared" si="15"/>
        <v>12000</v>
      </c>
      <c r="T23" s="3">
        <f t="shared" si="25"/>
        <v>40000</v>
      </c>
      <c r="U23" s="3">
        <f t="shared" si="16"/>
        <v>28000</v>
      </c>
      <c r="V23" s="3">
        <f t="shared" si="17"/>
        <v>12000</v>
      </c>
      <c r="W23" s="3">
        <f t="shared" si="26"/>
        <v>40000</v>
      </c>
      <c r="X23" s="46">
        <v>77.849999999999994</v>
      </c>
      <c r="Y23" s="25">
        <v>3</v>
      </c>
      <c r="Z23" s="54" t="s">
        <v>728</v>
      </c>
    </row>
    <row r="24" spans="1:26" ht="80.099999999999994" customHeight="1" x14ac:dyDescent="0.25">
      <c r="A24" s="38" t="s">
        <v>532</v>
      </c>
      <c r="B24" s="39" t="s">
        <v>23</v>
      </c>
      <c r="C24" s="40" t="s">
        <v>24</v>
      </c>
      <c r="D24" s="11" t="s">
        <v>559</v>
      </c>
      <c r="E24" s="37" t="s">
        <v>547</v>
      </c>
      <c r="F24" s="2">
        <v>14000</v>
      </c>
      <c r="G24" s="2">
        <v>6000</v>
      </c>
      <c r="H24" s="2">
        <f t="shared" si="18"/>
        <v>20000</v>
      </c>
      <c r="I24" s="2">
        <v>0</v>
      </c>
      <c r="J24" s="2">
        <v>0</v>
      </c>
      <c r="K24" s="2">
        <f t="shared" si="19"/>
        <v>0</v>
      </c>
      <c r="L24" s="2">
        <v>0</v>
      </c>
      <c r="M24" s="2">
        <v>0</v>
      </c>
      <c r="N24" s="2">
        <f t="shared" si="20"/>
        <v>0</v>
      </c>
      <c r="O24" s="2">
        <v>0</v>
      </c>
      <c r="P24" s="2">
        <v>0</v>
      </c>
      <c r="Q24" s="2">
        <f t="shared" si="24"/>
        <v>0</v>
      </c>
      <c r="R24" s="2">
        <f t="shared" si="14"/>
        <v>0</v>
      </c>
      <c r="S24" s="2">
        <f t="shared" si="15"/>
        <v>0</v>
      </c>
      <c r="T24" s="2">
        <f t="shared" si="25"/>
        <v>0</v>
      </c>
      <c r="U24" s="2">
        <f t="shared" si="16"/>
        <v>14000</v>
      </c>
      <c r="V24" s="2">
        <f t="shared" si="17"/>
        <v>6000</v>
      </c>
      <c r="W24" s="2">
        <f t="shared" si="26"/>
        <v>20000</v>
      </c>
      <c r="X24" s="31">
        <v>77.849999999999994</v>
      </c>
      <c r="Y24" s="20">
        <v>3</v>
      </c>
      <c r="Z24" s="54" t="s">
        <v>729</v>
      </c>
    </row>
    <row r="25" spans="1:26" ht="80.099999999999994" customHeight="1" x14ac:dyDescent="0.25">
      <c r="A25" s="38" t="s">
        <v>533</v>
      </c>
      <c r="B25" s="39" t="s">
        <v>23</v>
      </c>
      <c r="C25" s="40" t="s">
        <v>24</v>
      </c>
      <c r="D25" s="11" t="s">
        <v>540</v>
      </c>
      <c r="E25" s="37" t="s">
        <v>547</v>
      </c>
      <c r="F25" s="2">
        <v>0</v>
      </c>
      <c r="G25" s="2">
        <v>0</v>
      </c>
      <c r="H25" s="2">
        <f t="shared" si="18"/>
        <v>0</v>
      </c>
      <c r="I25" s="2">
        <v>21700</v>
      </c>
      <c r="J25" s="2">
        <v>9300</v>
      </c>
      <c r="K25" s="2">
        <f t="shared" si="19"/>
        <v>31000</v>
      </c>
      <c r="L25" s="2">
        <v>0</v>
      </c>
      <c r="M25" s="2">
        <v>0</v>
      </c>
      <c r="N25" s="2">
        <f t="shared" si="20"/>
        <v>0</v>
      </c>
      <c r="O25" s="2">
        <v>0</v>
      </c>
      <c r="P25" s="2">
        <v>0</v>
      </c>
      <c r="Q25" s="2">
        <f t="shared" si="24"/>
        <v>0</v>
      </c>
      <c r="R25" s="2">
        <f t="shared" si="14"/>
        <v>21700</v>
      </c>
      <c r="S25" s="2">
        <f t="shared" si="15"/>
        <v>9300</v>
      </c>
      <c r="T25" s="2">
        <f t="shared" si="25"/>
        <v>31000</v>
      </c>
      <c r="U25" s="2">
        <f t="shared" si="16"/>
        <v>21700</v>
      </c>
      <c r="V25" s="2">
        <f t="shared" si="17"/>
        <v>9300</v>
      </c>
      <c r="W25" s="2">
        <f t="shared" si="26"/>
        <v>31000</v>
      </c>
      <c r="X25" s="31">
        <v>77.849999999999994</v>
      </c>
      <c r="Y25" s="20">
        <v>3</v>
      </c>
      <c r="Z25" s="53" t="s">
        <v>580</v>
      </c>
    </row>
    <row r="26" spans="1:26" ht="80.099999999999994" customHeight="1" x14ac:dyDescent="0.25">
      <c r="A26" s="34" t="s">
        <v>69</v>
      </c>
      <c r="B26" s="27" t="s">
        <v>23</v>
      </c>
      <c r="C26" s="22" t="s">
        <v>48</v>
      </c>
      <c r="D26" s="11" t="s">
        <v>49</v>
      </c>
      <c r="E26" s="19" t="s">
        <v>50</v>
      </c>
      <c r="F26" s="2">
        <v>0</v>
      </c>
      <c r="G26" s="2">
        <v>0</v>
      </c>
      <c r="H26" s="2">
        <f t="shared" si="18"/>
        <v>0</v>
      </c>
      <c r="I26" s="2">
        <v>10700</v>
      </c>
      <c r="J26" s="2">
        <v>4585</v>
      </c>
      <c r="K26" s="2">
        <f t="shared" si="19"/>
        <v>15285</v>
      </c>
      <c r="L26" s="2">
        <v>96296.9</v>
      </c>
      <c r="M26" s="2">
        <v>41270.1</v>
      </c>
      <c r="N26" s="2">
        <f t="shared" si="20"/>
        <v>137567</v>
      </c>
      <c r="O26" s="2">
        <v>0</v>
      </c>
      <c r="P26" s="2">
        <v>0</v>
      </c>
      <c r="Q26" s="2">
        <f t="shared" si="21"/>
        <v>0</v>
      </c>
      <c r="R26" s="2">
        <f t="shared" si="14"/>
        <v>106996.9</v>
      </c>
      <c r="S26" s="2">
        <f t="shared" si="15"/>
        <v>45855.1</v>
      </c>
      <c r="T26" s="2">
        <f t="shared" si="22"/>
        <v>152852</v>
      </c>
      <c r="U26" s="2">
        <f t="shared" si="16"/>
        <v>106996.9</v>
      </c>
      <c r="V26" s="2">
        <f t="shared" si="17"/>
        <v>45855.1</v>
      </c>
      <c r="W26" s="2">
        <f t="shared" si="23"/>
        <v>152852</v>
      </c>
      <c r="X26" s="31">
        <v>77.62</v>
      </c>
      <c r="Y26" s="20">
        <v>4</v>
      </c>
      <c r="Z26" s="54" t="s">
        <v>581</v>
      </c>
    </row>
    <row r="27" spans="1:26" ht="99.95" customHeight="1" x14ac:dyDescent="0.25">
      <c r="A27" s="34" t="s">
        <v>70</v>
      </c>
      <c r="B27" s="27" t="s">
        <v>23</v>
      </c>
      <c r="C27" s="22" t="s">
        <v>51</v>
      </c>
      <c r="D27" s="11" t="s">
        <v>51</v>
      </c>
      <c r="E27" s="28" t="s">
        <v>547</v>
      </c>
      <c r="F27" s="2">
        <v>1983</v>
      </c>
      <c r="G27" s="2">
        <v>850</v>
      </c>
      <c r="H27" s="2">
        <f t="shared" si="18"/>
        <v>2833</v>
      </c>
      <c r="I27" s="2">
        <v>0</v>
      </c>
      <c r="J27" s="2">
        <v>0</v>
      </c>
      <c r="K27" s="2">
        <f t="shared" si="19"/>
        <v>0</v>
      </c>
      <c r="L27" s="2">
        <v>54017</v>
      </c>
      <c r="M27" s="2">
        <v>23150</v>
      </c>
      <c r="N27" s="2">
        <f t="shared" si="20"/>
        <v>77167</v>
      </c>
      <c r="O27" s="2">
        <v>0</v>
      </c>
      <c r="P27" s="2">
        <v>0</v>
      </c>
      <c r="Q27" s="2">
        <f t="shared" si="21"/>
        <v>0</v>
      </c>
      <c r="R27" s="2">
        <f t="shared" si="14"/>
        <v>54017</v>
      </c>
      <c r="S27" s="2">
        <f t="shared" si="15"/>
        <v>23150</v>
      </c>
      <c r="T27" s="2">
        <f t="shared" si="22"/>
        <v>77167</v>
      </c>
      <c r="U27" s="2">
        <f t="shared" si="16"/>
        <v>56000</v>
      </c>
      <c r="V27" s="2">
        <f t="shared" si="17"/>
        <v>24000</v>
      </c>
      <c r="W27" s="2">
        <f t="shared" si="23"/>
        <v>80000</v>
      </c>
      <c r="X27" s="31">
        <v>77.23</v>
      </c>
      <c r="Y27" s="20">
        <v>5</v>
      </c>
      <c r="Z27" s="54" t="s">
        <v>582</v>
      </c>
    </row>
    <row r="28" spans="1:26" ht="99.95" customHeight="1" x14ac:dyDescent="0.25">
      <c r="A28" s="34" t="s">
        <v>577</v>
      </c>
      <c r="B28" s="27" t="s">
        <v>23</v>
      </c>
      <c r="C28" s="22" t="s">
        <v>52</v>
      </c>
      <c r="D28" s="11" t="s">
        <v>53</v>
      </c>
      <c r="E28" s="26" t="s">
        <v>55</v>
      </c>
      <c r="F28" s="2">
        <v>490</v>
      </c>
      <c r="G28" s="2">
        <v>210</v>
      </c>
      <c r="H28" s="2">
        <f t="shared" si="18"/>
        <v>700</v>
      </c>
      <c r="I28" s="2">
        <v>4900</v>
      </c>
      <c r="J28" s="2">
        <v>2100</v>
      </c>
      <c r="K28" s="2">
        <f t="shared" si="19"/>
        <v>7000</v>
      </c>
      <c r="L28" s="2">
        <v>0</v>
      </c>
      <c r="M28" s="2">
        <v>0</v>
      </c>
      <c r="N28" s="2">
        <f t="shared" si="20"/>
        <v>0</v>
      </c>
      <c r="O28" s="2">
        <v>0</v>
      </c>
      <c r="P28" s="2">
        <v>0</v>
      </c>
      <c r="Q28" s="2">
        <f t="shared" si="21"/>
        <v>0</v>
      </c>
      <c r="R28" s="2">
        <f t="shared" si="14"/>
        <v>4900</v>
      </c>
      <c r="S28" s="2">
        <f t="shared" si="15"/>
        <v>2100</v>
      </c>
      <c r="T28" s="2">
        <f t="shared" si="22"/>
        <v>7000</v>
      </c>
      <c r="U28" s="2">
        <f t="shared" si="16"/>
        <v>5390</v>
      </c>
      <c r="V28" s="2">
        <f t="shared" si="17"/>
        <v>2310</v>
      </c>
      <c r="W28" s="2">
        <f t="shared" si="23"/>
        <v>7700</v>
      </c>
      <c r="X28" s="31">
        <v>76.959999999999994</v>
      </c>
      <c r="Y28" s="20">
        <v>6</v>
      </c>
      <c r="Z28" s="53" t="s">
        <v>583</v>
      </c>
    </row>
    <row r="29" spans="1:26" ht="150" customHeight="1" x14ac:dyDescent="0.25">
      <c r="A29" s="34" t="s">
        <v>71</v>
      </c>
      <c r="B29" s="27" t="s">
        <v>23</v>
      </c>
      <c r="C29" s="22" t="s">
        <v>52</v>
      </c>
      <c r="D29" s="11" t="s">
        <v>54</v>
      </c>
      <c r="E29" s="26" t="s">
        <v>55</v>
      </c>
      <c r="F29" s="2">
        <v>11900</v>
      </c>
      <c r="G29" s="2">
        <v>5100</v>
      </c>
      <c r="H29" s="2">
        <f t="shared" si="18"/>
        <v>17000</v>
      </c>
      <c r="I29" s="2">
        <v>42000</v>
      </c>
      <c r="J29" s="2">
        <v>18000</v>
      </c>
      <c r="K29" s="2">
        <f t="shared" si="19"/>
        <v>60000</v>
      </c>
      <c r="L29" s="2">
        <v>77000</v>
      </c>
      <c r="M29" s="2">
        <v>33000</v>
      </c>
      <c r="N29" s="2">
        <f t="shared" si="20"/>
        <v>110000</v>
      </c>
      <c r="O29" s="2">
        <v>0</v>
      </c>
      <c r="P29" s="2">
        <v>0</v>
      </c>
      <c r="Q29" s="2">
        <f t="shared" si="21"/>
        <v>0</v>
      </c>
      <c r="R29" s="2">
        <f t="shared" si="14"/>
        <v>119000</v>
      </c>
      <c r="S29" s="2">
        <f t="shared" si="15"/>
        <v>51000</v>
      </c>
      <c r="T29" s="2">
        <f t="shared" si="22"/>
        <v>170000</v>
      </c>
      <c r="U29" s="2">
        <f t="shared" si="16"/>
        <v>130900</v>
      </c>
      <c r="V29" s="2">
        <f t="shared" si="17"/>
        <v>56100</v>
      </c>
      <c r="W29" s="2">
        <f t="shared" si="23"/>
        <v>187000</v>
      </c>
      <c r="X29" s="31">
        <v>76.959999999999994</v>
      </c>
      <c r="Y29" s="20">
        <v>6</v>
      </c>
      <c r="Z29" s="54" t="s">
        <v>584</v>
      </c>
    </row>
    <row r="30" spans="1:26" ht="80.099999999999994" customHeight="1" x14ac:dyDescent="0.25">
      <c r="A30" s="34" t="s">
        <v>72</v>
      </c>
      <c r="B30" s="27" t="s">
        <v>23</v>
      </c>
      <c r="C30" s="22" t="s">
        <v>56</v>
      </c>
      <c r="D30" s="11" t="s">
        <v>57</v>
      </c>
      <c r="E30" s="28" t="s">
        <v>547</v>
      </c>
      <c r="F30" s="2">
        <v>4700</v>
      </c>
      <c r="G30" s="2">
        <v>2020</v>
      </c>
      <c r="H30" s="2">
        <f t="shared" si="18"/>
        <v>6720</v>
      </c>
      <c r="I30" s="2">
        <v>0</v>
      </c>
      <c r="J30" s="2">
        <v>0</v>
      </c>
      <c r="K30" s="2">
        <f t="shared" si="19"/>
        <v>0</v>
      </c>
      <c r="L30" s="2">
        <v>0</v>
      </c>
      <c r="M30" s="2">
        <v>0</v>
      </c>
      <c r="N30" s="2">
        <f t="shared" si="20"/>
        <v>0</v>
      </c>
      <c r="O30" s="2">
        <v>0</v>
      </c>
      <c r="P30" s="2">
        <v>0</v>
      </c>
      <c r="Q30" s="2">
        <f t="shared" si="21"/>
        <v>0</v>
      </c>
      <c r="R30" s="2">
        <f t="shared" si="14"/>
        <v>0</v>
      </c>
      <c r="S30" s="2">
        <f t="shared" si="15"/>
        <v>0</v>
      </c>
      <c r="T30" s="2">
        <f t="shared" si="22"/>
        <v>0</v>
      </c>
      <c r="U30" s="2">
        <f t="shared" si="16"/>
        <v>4700</v>
      </c>
      <c r="V30" s="2">
        <f t="shared" si="17"/>
        <v>2020</v>
      </c>
      <c r="W30" s="2">
        <f t="shared" si="23"/>
        <v>6720</v>
      </c>
      <c r="X30" s="31">
        <v>73.540000000000006</v>
      </c>
      <c r="Y30" s="20">
        <v>7</v>
      </c>
      <c r="Z30" s="54" t="s">
        <v>585</v>
      </c>
    </row>
    <row r="31" spans="1:26" ht="99.95" customHeight="1" x14ac:dyDescent="0.25">
      <c r="A31" s="34" t="s">
        <v>73</v>
      </c>
      <c r="B31" s="27" t="s">
        <v>23</v>
      </c>
      <c r="C31" s="22" t="s">
        <v>58</v>
      </c>
      <c r="D31" s="11" t="s">
        <v>58</v>
      </c>
      <c r="E31" s="28" t="s">
        <v>547</v>
      </c>
      <c r="F31" s="2">
        <v>2100</v>
      </c>
      <c r="G31" s="2">
        <v>900</v>
      </c>
      <c r="H31" s="2">
        <f t="shared" si="18"/>
        <v>3000</v>
      </c>
      <c r="I31" s="2">
        <v>10080</v>
      </c>
      <c r="J31" s="2">
        <v>4320</v>
      </c>
      <c r="K31" s="2">
        <f t="shared" si="19"/>
        <v>14400</v>
      </c>
      <c r="L31" s="2">
        <v>6720</v>
      </c>
      <c r="M31" s="2">
        <v>2880</v>
      </c>
      <c r="N31" s="2">
        <f t="shared" si="20"/>
        <v>9600</v>
      </c>
      <c r="O31" s="2">
        <v>0</v>
      </c>
      <c r="P31" s="2">
        <v>0</v>
      </c>
      <c r="Q31" s="2">
        <f t="shared" si="21"/>
        <v>0</v>
      </c>
      <c r="R31" s="2">
        <f t="shared" si="14"/>
        <v>16800</v>
      </c>
      <c r="S31" s="2">
        <f t="shared" si="15"/>
        <v>7200</v>
      </c>
      <c r="T31" s="2">
        <f t="shared" si="22"/>
        <v>24000</v>
      </c>
      <c r="U31" s="2">
        <f t="shared" si="16"/>
        <v>18900</v>
      </c>
      <c r="V31" s="2">
        <f t="shared" si="17"/>
        <v>8100</v>
      </c>
      <c r="W31" s="2">
        <f t="shared" si="23"/>
        <v>27000</v>
      </c>
      <c r="X31" s="31">
        <v>73.08</v>
      </c>
      <c r="Y31" s="20">
        <v>8</v>
      </c>
      <c r="Z31" s="54" t="s">
        <v>730</v>
      </c>
    </row>
    <row r="32" spans="1:26" ht="80.099999999999994" customHeight="1" x14ac:dyDescent="0.25">
      <c r="A32" s="34" t="s">
        <v>74</v>
      </c>
      <c r="B32" s="27" t="s">
        <v>23</v>
      </c>
      <c r="C32" s="22" t="s">
        <v>59</v>
      </c>
      <c r="D32" s="11" t="s">
        <v>60</v>
      </c>
      <c r="E32" s="28" t="s">
        <v>547</v>
      </c>
      <c r="F32" s="2">
        <v>350</v>
      </c>
      <c r="G32" s="2">
        <v>150</v>
      </c>
      <c r="H32" s="2">
        <f t="shared" si="18"/>
        <v>500</v>
      </c>
      <c r="I32" s="2">
        <v>2100</v>
      </c>
      <c r="J32" s="2">
        <v>900</v>
      </c>
      <c r="K32" s="2">
        <f t="shared" si="19"/>
        <v>3000</v>
      </c>
      <c r="L32" s="2">
        <v>4900</v>
      </c>
      <c r="M32" s="2">
        <v>2100</v>
      </c>
      <c r="N32" s="2">
        <f t="shared" si="20"/>
        <v>7000</v>
      </c>
      <c r="O32" s="2">
        <v>0</v>
      </c>
      <c r="P32" s="2">
        <v>0</v>
      </c>
      <c r="Q32" s="2">
        <f t="shared" si="21"/>
        <v>0</v>
      </c>
      <c r="R32" s="2">
        <f t="shared" si="14"/>
        <v>7000</v>
      </c>
      <c r="S32" s="2">
        <f t="shared" si="15"/>
        <v>3000</v>
      </c>
      <c r="T32" s="2">
        <f t="shared" si="22"/>
        <v>10000</v>
      </c>
      <c r="U32" s="2">
        <f t="shared" si="16"/>
        <v>7350</v>
      </c>
      <c r="V32" s="2">
        <f t="shared" si="17"/>
        <v>3150</v>
      </c>
      <c r="W32" s="2">
        <f t="shared" si="23"/>
        <v>10500</v>
      </c>
      <c r="X32" s="31">
        <v>59.77</v>
      </c>
      <c r="Y32" s="20">
        <v>9</v>
      </c>
      <c r="Z32" s="54" t="s">
        <v>731</v>
      </c>
    </row>
    <row r="33" spans="1:26" ht="80.099999999999994" customHeight="1" x14ac:dyDescent="0.25">
      <c r="A33" s="34" t="s">
        <v>75</v>
      </c>
      <c r="B33" s="27" t="s">
        <v>23</v>
      </c>
      <c r="C33" s="22" t="s">
        <v>59</v>
      </c>
      <c r="D33" s="11" t="s">
        <v>61</v>
      </c>
      <c r="E33" s="28" t="s">
        <v>547</v>
      </c>
      <c r="F33" s="2">
        <v>210</v>
      </c>
      <c r="G33" s="2">
        <v>90</v>
      </c>
      <c r="H33" s="2">
        <f t="shared" si="18"/>
        <v>300</v>
      </c>
      <c r="I33" s="2">
        <v>1400</v>
      </c>
      <c r="J33" s="2">
        <v>600</v>
      </c>
      <c r="K33" s="2">
        <f t="shared" si="19"/>
        <v>2000</v>
      </c>
      <c r="L33" s="2">
        <v>2800</v>
      </c>
      <c r="M33" s="2">
        <v>1200</v>
      </c>
      <c r="N33" s="2">
        <f t="shared" si="20"/>
        <v>4000</v>
      </c>
      <c r="O33" s="2">
        <v>0</v>
      </c>
      <c r="P33" s="2">
        <v>0</v>
      </c>
      <c r="Q33" s="2">
        <f t="shared" si="21"/>
        <v>0</v>
      </c>
      <c r="R33" s="2">
        <f t="shared" si="14"/>
        <v>4200</v>
      </c>
      <c r="S33" s="2">
        <f t="shared" si="15"/>
        <v>1800</v>
      </c>
      <c r="T33" s="2">
        <f t="shared" si="22"/>
        <v>6000</v>
      </c>
      <c r="U33" s="2">
        <f t="shared" si="16"/>
        <v>4410</v>
      </c>
      <c r="V33" s="2">
        <f t="shared" si="17"/>
        <v>1890</v>
      </c>
      <c r="W33" s="2">
        <f t="shared" si="23"/>
        <v>6300</v>
      </c>
      <c r="X33" s="31">
        <v>59.77</v>
      </c>
      <c r="Y33" s="20">
        <v>9</v>
      </c>
      <c r="Z33" s="54" t="s">
        <v>732</v>
      </c>
    </row>
    <row r="34" spans="1:26" ht="99.95" customHeight="1" x14ac:dyDescent="0.25">
      <c r="A34" s="34" t="s">
        <v>76</v>
      </c>
      <c r="B34" s="27" t="s">
        <v>23</v>
      </c>
      <c r="C34" s="22" t="s">
        <v>62</v>
      </c>
      <c r="D34" s="11" t="s">
        <v>63</v>
      </c>
      <c r="E34" s="28" t="s">
        <v>552</v>
      </c>
      <c r="F34" s="2">
        <v>44000</v>
      </c>
      <c r="G34" s="2">
        <v>6000</v>
      </c>
      <c r="H34" s="2">
        <f t="shared" si="18"/>
        <v>50000</v>
      </c>
      <c r="I34" s="2">
        <v>11470800</v>
      </c>
      <c r="J34" s="2">
        <v>1564200</v>
      </c>
      <c r="K34" s="2">
        <f t="shared" si="19"/>
        <v>13035000</v>
      </c>
      <c r="L34" s="2">
        <v>26765200</v>
      </c>
      <c r="M34" s="2">
        <v>3649800</v>
      </c>
      <c r="N34" s="2">
        <f t="shared" si="20"/>
        <v>30415000</v>
      </c>
      <c r="O34" s="2">
        <v>0</v>
      </c>
      <c r="P34" s="2">
        <v>0</v>
      </c>
      <c r="Q34" s="2">
        <f t="shared" si="21"/>
        <v>0</v>
      </c>
      <c r="R34" s="2">
        <f t="shared" si="14"/>
        <v>38236000</v>
      </c>
      <c r="S34" s="2">
        <f t="shared" si="15"/>
        <v>5214000</v>
      </c>
      <c r="T34" s="2">
        <f t="shared" si="22"/>
        <v>43450000</v>
      </c>
      <c r="U34" s="2">
        <f t="shared" si="16"/>
        <v>38280000</v>
      </c>
      <c r="V34" s="2">
        <f t="shared" si="17"/>
        <v>5220000</v>
      </c>
      <c r="W34" s="2">
        <f t="shared" si="23"/>
        <v>43500000</v>
      </c>
      <c r="X34" s="31">
        <v>59.58</v>
      </c>
      <c r="Y34" s="20">
        <v>10</v>
      </c>
      <c r="Z34" s="54" t="s">
        <v>586</v>
      </c>
    </row>
    <row r="35" spans="1:26" ht="80.099999999999994" customHeight="1" x14ac:dyDescent="0.25">
      <c r="A35" s="34" t="s">
        <v>77</v>
      </c>
      <c r="B35" s="27" t="s">
        <v>23</v>
      </c>
      <c r="C35" s="22" t="s">
        <v>64</v>
      </c>
      <c r="D35" s="11" t="s">
        <v>65</v>
      </c>
      <c r="E35" s="28" t="s">
        <v>547</v>
      </c>
      <c r="F35" s="2">
        <v>0</v>
      </c>
      <c r="G35" s="2">
        <v>0</v>
      </c>
      <c r="H35" s="2">
        <f t="shared" si="18"/>
        <v>0</v>
      </c>
      <c r="I35" s="2">
        <v>882000</v>
      </c>
      <c r="J35" s="2">
        <v>378000</v>
      </c>
      <c r="K35" s="2">
        <f t="shared" si="19"/>
        <v>1260000</v>
      </c>
      <c r="L35" s="2">
        <v>588000</v>
      </c>
      <c r="M35" s="2">
        <v>252000</v>
      </c>
      <c r="N35" s="2">
        <f t="shared" si="20"/>
        <v>840000</v>
      </c>
      <c r="O35" s="2">
        <v>0</v>
      </c>
      <c r="P35" s="2">
        <v>0</v>
      </c>
      <c r="Q35" s="2">
        <f t="shared" si="21"/>
        <v>0</v>
      </c>
      <c r="R35" s="2">
        <f t="shared" si="14"/>
        <v>1470000</v>
      </c>
      <c r="S35" s="2">
        <f t="shared" si="15"/>
        <v>630000</v>
      </c>
      <c r="T35" s="2">
        <f t="shared" si="22"/>
        <v>2100000</v>
      </c>
      <c r="U35" s="2">
        <f t="shared" si="16"/>
        <v>1470000</v>
      </c>
      <c r="V35" s="2">
        <f t="shared" si="17"/>
        <v>630000</v>
      </c>
      <c r="W35" s="2">
        <f t="shared" si="23"/>
        <v>2100000</v>
      </c>
      <c r="X35" s="31">
        <v>53.38</v>
      </c>
      <c r="Y35" s="20">
        <v>11</v>
      </c>
      <c r="Z35" s="54" t="s">
        <v>587</v>
      </c>
    </row>
    <row r="36" spans="1:26" s="8" customFormat="1" ht="25.15" customHeight="1" x14ac:dyDescent="0.25">
      <c r="A36" s="77" t="s">
        <v>21</v>
      </c>
      <c r="B36" s="77"/>
      <c r="C36" s="77"/>
      <c r="D36" s="77"/>
      <c r="E36" s="77"/>
      <c r="F36" s="7">
        <f>SUM(F15:F35)</f>
        <v>138151</v>
      </c>
      <c r="G36" s="7">
        <f t="shared" ref="G36:W36" si="27">SUM(G15:G35)</f>
        <v>29286</v>
      </c>
      <c r="H36" s="7">
        <f t="shared" si="27"/>
        <v>167437</v>
      </c>
      <c r="I36" s="7">
        <f t="shared" si="27"/>
        <v>13192276</v>
      </c>
      <c r="J36" s="7">
        <f t="shared" si="27"/>
        <v>2138611</v>
      </c>
      <c r="K36" s="7">
        <f t="shared" si="27"/>
        <v>15330887</v>
      </c>
      <c r="L36" s="7">
        <f t="shared" si="27"/>
        <v>29207490.899999999</v>
      </c>
      <c r="M36" s="7">
        <f t="shared" si="27"/>
        <v>4315315.0999999996</v>
      </c>
      <c r="N36" s="7">
        <f t="shared" si="27"/>
        <v>33522806</v>
      </c>
      <c r="O36" s="7">
        <f t="shared" si="27"/>
        <v>0</v>
      </c>
      <c r="P36" s="7">
        <f t="shared" si="27"/>
        <v>0</v>
      </c>
      <c r="Q36" s="7">
        <f t="shared" si="27"/>
        <v>0</v>
      </c>
      <c r="R36" s="7">
        <f t="shared" si="27"/>
        <v>42399766.899999999</v>
      </c>
      <c r="S36" s="7">
        <f t="shared" si="27"/>
        <v>6453926.0999999996</v>
      </c>
      <c r="T36" s="7">
        <f t="shared" si="27"/>
        <v>48853693</v>
      </c>
      <c r="U36" s="7">
        <f t="shared" si="27"/>
        <v>42537917.899999999</v>
      </c>
      <c r="V36" s="7">
        <f t="shared" si="27"/>
        <v>6483212.0999999996</v>
      </c>
      <c r="W36" s="7">
        <f t="shared" si="27"/>
        <v>49021130</v>
      </c>
      <c r="X36" s="32"/>
      <c r="Y36" s="14"/>
      <c r="Z36" s="54"/>
    </row>
    <row r="37" spans="1:26" ht="200.1" customHeight="1" x14ac:dyDescent="0.25">
      <c r="A37" s="34" t="s">
        <v>82</v>
      </c>
      <c r="B37" s="23" t="s">
        <v>78</v>
      </c>
      <c r="C37" s="22" t="s">
        <v>79</v>
      </c>
      <c r="D37" s="11" t="s">
        <v>80</v>
      </c>
      <c r="E37" s="28" t="s">
        <v>547</v>
      </c>
      <c r="F37" s="2">
        <v>10395</v>
      </c>
      <c r="G37" s="2">
        <v>4455</v>
      </c>
      <c r="H37" s="2">
        <f>F37+G37</f>
        <v>14850</v>
      </c>
      <c r="I37" s="2">
        <v>122500</v>
      </c>
      <c r="J37" s="2">
        <v>52500</v>
      </c>
      <c r="K37" s="2">
        <f>I37+J37</f>
        <v>175000</v>
      </c>
      <c r="L37" s="2">
        <v>122500</v>
      </c>
      <c r="M37" s="2">
        <v>52500</v>
      </c>
      <c r="N37" s="2">
        <f>L37+M37</f>
        <v>175000</v>
      </c>
      <c r="O37" s="2">
        <v>0</v>
      </c>
      <c r="P37" s="2">
        <v>0</v>
      </c>
      <c r="Q37" s="2">
        <f>O37+P37</f>
        <v>0</v>
      </c>
      <c r="R37" s="2">
        <f t="shared" ref="R37:S44" si="28">I37+L37+O37</f>
        <v>245000</v>
      </c>
      <c r="S37" s="2">
        <f t="shared" si="28"/>
        <v>105000</v>
      </c>
      <c r="T37" s="2">
        <f>R37+S37</f>
        <v>350000</v>
      </c>
      <c r="U37" s="2">
        <f t="shared" ref="U37:V44" si="29">F37+R37</f>
        <v>255395</v>
      </c>
      <c r="V37" s="2">
        <f t="shared" si="29"/>
        <v>109455</v>
      </c>
      <c r="W37" s="2">
        <f>U37+V37</f>
        <v>364850</v>
      </c>
      <c r="X37" s="31">
        <v>83</v>
      </c>
      <c r="Y37" s="20">
        <v>1</v>
      </c>
      <c r="Z37" s="54" t="s">
        <v>588</v>
      </c>
    </row>
    <row r="38" spans="1:26" ht="80.099999999999994" customHeight="1" x14ac:dyDescent="0.25">
      <c r="A38" s="34" t="s">
        <v>83</v>
      </c>
      <c r="B38" s="27" t="s">
        <v>78</v>
      </c>
      <c r="C38" s="22" t="s">
        <v>79</v>
      </c>
      <c r="D38" s="11" t="s">
        <v>81</v>
      </c>
      <c r="E38" s="28" t="s">
        <v>50</v>
      </c>
      <c r="F38" s="2">
        <v>5250</v>
      </c>
      <c r="G38" s="2">
        <v>2250</v>
      </c>
      <c r="H38" s="2">
        <f t="shared" ref="H38:H44" si="30">F38+G38</f>
        <v>7500</v>
      </c>
      <c r="I38" s="2">
        <v>0</v>
      </c>
      <c r="J38" s="2">
        <v>0</v>
      </c>
      <c r="K38" s="2">
        <f t="shared" ref="K38:K44" si="31">I38+J38</f>
        <v>0</v>
      </c>
      <c r="L38" s="2">
        <v>0</v>
      </c>
      <c r="M38" s="2">
        <v>0</v>
      </c>
      <c r="N38" s="2">
        <f t="shared" ref="N38:N44" si="32">L38+M38</f>
        <v>0</v>
      </c>
      <c r="O38" s="2">
        <v>0</v>
      </c>
      <c r="P38" s="2">
        <v>0</v>
      </c>
      <c r="Q38" s="2">
        <f t="shared" ref="Q38:Q44" si="33">O38+P38</f>
        <v>0</v>
      </c>
      <c r="R38" s="2">
        <f t="shared" si="28"/>
        <v>0</v>
      </c>
      <c r="S38" s="2">
        <f t="shared" si="28"/>
        <v>0</v>
      </c>
      <c r="T38" s="2">
        <f t="shared" ref="T38:T44" si="34">R38+S38</f>
        <v>0</v>
      </c>
      <c r="U38" s="2">
        <f t="shared" si="29"/>
        <v>5250</v>
      </c>
      <c r="V38" s="2">
        <f t="shared" si="29"/>
        <v>2250</v>
      </c>
      <c r="W38" s="2">
        <f t="shared" ref="W38:W44" si="35">U38+V38</f>
        <v>7500</v>
      </c>
      <c r="X38" s="31">
        <v>83</v>
      </c>
      <c r="Y38" s="20">
        <v>1</v>
      </c>
      <c r="Z38" s="54" t="s">
        <v>589</v>
      </c>
    </row>
    <row r="39" spans="1:26" ht="80.099999999999994" customHeight="1" x14ac:dyDescent="0.25">
      <c r="A39" s="34" t="s">
        <v>84</v>
      </c>
      <c r="B39" s="27" t="s">
        <v>78</v>
      </c>
      <c r="C39" s="22" t="s">
        <v>85</v>
      </c>
      <c r="D39" s="11" t="s">
        <v>86</v>
      </c>
      <c r="E39" s="28" t="s">
        <v>50</v>
      </c>
      <c r="F39" s="2">
        <v>0</v>
      </c>
      <c r="G39" s="2">
        <v>0</v>
      </c>
      <c r="H39" s="2">
        <f t="shared" si="30"/>
        <v>0</v>
      </c>
      <c r="I39" s="2">
        <v>0</v>
      </c>
      <c r="J39" s="2">
        <v>0</v>
      </c>
      <c r="K39" s="2">
        <f t="shared" si="31"/>
        <v>0</v>
      </c>
      <c r="L39" s="2">
        <v>68175</v>
      </c>
      <c r="M39" s="2">
        <v>22725</v>
      </c>
      <c r="N39" s="2">
        <f t="shared" si="32"/>
        <v>90900</v>
      </c>
      <c r="O39" s="2">
        <v>0</v>
      </c>
      <c r="P39" s="2">
        <v>0</v>
      </c>
      <c r="Q39" s="2">
        <f t="shared" si="33"/>
        <v>0</v>
      </c>
      <c r="R39" s="2">
        <f t="shared" si="28"/>
        <v>68175</v>
      </c>
      <c r="S39" s="2">
        <f t="shared" si="28"/>
        <v>22725</v>
      </c>
      <c r="T39" s="2">
        <f t="shared" si="34"/>
        <v>90900</v>
      </c>
      <c r="U39" s="2">
        <f t="shared" si="29"/>
        <v>68175</v>
      </c>
      <c r="V39" s="2">
        <f t="shared" si="29"/>
        <v>22725</v>
      </c>
      <c r="W39" s="2">
        <f t="shared" si="35"/>
        <v>90900</v>
      </c>
      <c r="X39" s="31">
        <v>81.63</v>
      </c>
      <c r="Y39" s="20">
        <v>2</v>
      </c>
      <c r="Z39" s="54" t="s">
        <v>715</v>
      </c>
    </row>
    <row r="40" spans="1:26" ht="150" customHeight="1" x14ac:dyDescent="0.25">
      <c r="A40" s="34" t="s">
        <v>90</v>
      </c>
      <c r="B40" s="27" t="s">
        <v>78</v>
      </c>
      <c r="C40" s="22" t="s">
        <v>87</v>
      </c>
      <c r="D40" s="11" t="s">
        <v>88</v>
      </c>
      <c r="E40" s="28" t="s">
        <v>547</v>
      </c>
      <c r="F40" s="2">
        <v>0</v>
      </c>
      <c r="G40" s="2">
        <v>0</v>
      </c>
      <c r="H40" s="2">
        <f t="shared" si="30"/>
        <v>0</v>
      </c>
      <c r="I40" s="2">
        <v>59500</v>
      </c>
      <c r="J40" s="2">
        <v>25500</v>
      </c>
      <c r="K40" s="2">
        <f t="shared" si="31"/>
        <v>85000</v>
      </c>
      <c r="L40" s="2">
        <v>0</v>
      </c>
      <c r="M40" s="2">
        <v>0</v>
      </c>
      <c r="N40" s="2">
        <f t="shared" si="32"/>
        <v>0</v>
      </c>
      <c r="O40" s="2">
        <v>0</v>
      </c>
      <c r="P40" s="2">
        <v>0</v>
      </c>
      <c r="Q40" s="2">
        <f t="shared" si="33"/>
        <v>0</v>
      </c>
      <c r="R40" s="2">
        <f t="shared" si="28"/>
        <v>59500</v>
      </c>
      <c r="S40" s="2">
        <f t="shared" si="28"/>
        <v>25500</v>
      </c>
      <c r="T40" s="2">
        <f t="shared" si="34"/>
        <v>85000</v>
      </c>
      <c r="U40" s="2">
        <f t="shared" si="29"/>
        <v>59500</v>
      </c>
      <c r="V40" s="2">
        <f t="shared" si="29"/>
        <v>25500</v>
      </c>
      <c r="W40" s="2">
        <f t="shared" si="35"/>
        <v>85000</v>
      </c>
      <c r="X40" s="31">
        <v>81.38</v>
      </c>
      <c r="Y40" s="20">
        <v>3</v>
      </c>
      <c r="Z40" s="53" t="s">
        <v>592</v>
      </c>
    </row>
    <row r="41" spans="1:26" ht="80.099999999999994" customHeight="1" x14ac:dyDescent="0.25">
      <c r="A41" s="34" t="s">
        <v>91</v>
      </c>
      <c r="B41" s="27" t="s">
        <v>78</v>
      </c>
      <c r="C41" s="22" t="s">
        <v>87</v>
      </c>
      <c r="D41" s="11" t="s">
        <v>89</v>
      </c>
      <c r="E41" s="28" t="s">
        <v>552</v>
      </c>
      <c r="F41" s="2">
        <v>0</v>
      </c>
      <c r="G41" s="2">
        <v>0</v>
      </c>
      <c r="H41" s="2">
        <f t="shared" si="30"/>
        <v>0</v>
      </c>
      <c r="I41" s="2">
        <v>0</v>
      </c>
      <c r="J41" s="2">
        <v>0</v>
      </c>
      <c r="K41" s="2">
        <f t="shared" si="31"/>
        <v>0</v>
      </c>
      <c r="L41" s="2">
        <v>95612</v>
      </c>
      <c r="M41" s="2">
        <v>13038</v>
      </c>
      <c r="N41" s="2">
        <f t="shared" si="32"/>
        <v>108650</v>
      </c>
      <c r="O41" s="2">
        <v>0</v>
      </c>
      <c r="P41" s="2">
        <v>0</v>
      </c>
      <c r="Q41" s="2">
        <f t="shared" si="33"/>
        <v>0</v>
      </c>
      <c r="R41" s="2">
        <f t="shared" si="28"/>
        <v>95612</v>
      </c>
      <c r="S41" s="2">
        <f t="shared" si="28"/>
        <v>13038</v>
      </c>
      <c r="T41" s="2">
        <f t="shared" si="34"/>
        <v>108650</v>
      </c>
      <c r="U41" s="2">
        <f t="shared" si="29"/>
        <v>95612</v>
      </c>
      <c r="V41" s="2">
        <f t="shared" si="29"/>
        <v>13038</v>
      </c>
      <c r="W41" s="2">
        <f t="shared" si="35"/>
        <v>108650</v>
      </c>
      <c r="X41" s="31">
        <v>81.38</v>
      </c>
      <c r="Y41" s="20">
        <v>3</v>
      </c>
      <c r="Z41" s="54" t="s">
        <v>591</v>
      </c>
    </row>
    <row r="42" spans="1:26" ht="80.099999999999994" customHeight="1" x14ac:dyDescent="0.25">
      <c r="A42" s="34" t="s">
        <v>95</v>
      </c>
      <c r="B42" s="27" t="s">
        <v>78</v>
      </c>
      <c r="C42" s="22" t="s">
        <v>92</v>
      </c>
      <c r="D42" s="11" t="s">
        <v>93</v>
      </c>
      <c r="E42" s="28" t="s">
        <v>552</v>
      </c>
      <c r="F42" s="2">
        <v>10560</v>
      </c>
      <c r="G42" s="2">
        <v>1440</v>
      </c>
      <c r="H42" s="2">
        <f t="shared" si="30"/>
        <v>12000</v>
      </c>
      <c r="I42" s="2">
        <v>0</v>
      </c>
      <c r="J42" s="2">
        <v>0</v>
      </c>
      <c r="K42" s="2">
        <f t="shared" si="31"/>
        <v>0</v>
      </c>
      <c r="L42" s="2">
        <v>0</v>
      </c>
      <c r="M42" s="2">
        <v>0</v>
      </c>
      <c r="N42" s="2">
        <f t="shared" si="32"/>
        <v>0</v>
      </c>
      <c r="O42" s="2">
        <v>0</v>
      </c>
      <c r="P42" s="2">
        <v>0</v>
      </c>
      <c r="Q42" s="2">
        <f t="shared" si="33"/>
        <v>0</v>
      </c>
      <c r="R42" s="2">
        <f t="shared" si="28"/>
        <v>0</v>
      </c>
      <c r="S42" s="2">
        <f t="shared" si="28"/>
        <v>0</v>
      </c>
      <c r="T42" s="2">
        <f t="shared" si="34"/>
        <v>0</v>
      </c>
      <c r="U42" s="2">
        <f t="shared" si="29"/>
        <v>10560</v>
      </c>
      <c r="V42" s="2">
        <f t="shared" si="29"/>
        <v>1440</v>
      </c>
      <c r="W42" s="2">
        <f t="shared" si="35"/>
        <v>12000</v>
      </c>
      <c r="X42" s="31">
        <v>80.88</v>
      </c>
      <c r="Y42" s="20">
        <v>4</v>
      </c>
      <c r="Z42" s="54" t="s">
        <v>590</v>
      </c>
    </row>
    <row r="43" spans="1:26" ht="80.099999999999994" customHeight="1" x14ac:dyDescent="0.25">
      <c r="A43" s="34" t="s">
        <v>96</v>
      </c>
      <c r="B43" s="27" t="s">
        <v>78</v>
      </c>
      <c r="C43" s="22" t="s">
        <v>92</v>
      </c>
      <c r="D43" s="11" t="s">
        <v>94</v>
      </c>
      <c r="E43" s="28" t="s">
        <v>547</v>
      </c>
      <c r="F43" s="2">
        <v>7000</v>
      </c>
      <c r="G43" s="2">
        <v>3000</v>
      </c>
      <c r="H43" s="2">
        <f t="shared" si="30"/>
        <v>10000</v>
      </c>
      <c r="I43" s="2">
        <v>0</v>
      </c>
      <c r="J43" s="2">
        <v>0</v>
      </c>
      <c r="K43" s="2">
        <f t="shared" si="31"/>
        <v>0</v>
      </c>
      <c r="L43" s="2">
        <v>0</v>
      </c>
      <c r="M43" s="2">
        <v>0</v>
      </c>
      <c r="N43" s="2">
        <f t="shared" si="32"/>
        <v>0</v>
      </c>
      <c r="O43" s="2">
        <v>0</v>
      </c>
      <c r="P43" s="2">
        <v>0</v>
      </c>
      <c r="Q43" s="2">
        <f t="shared" si="33"/>
        <v>0</v>
      </c>
      <c r="R43" s="2">
        <f t="shared" si="28"/>
        <v>0</v>
      </c>
      <c r="S43" s="2">
        <f t="shared" si="28"/>
        <v>0</v>
      </c>
      <c r="T43" s="2">
        <f t="shared" si="34"/>
        <v>0</v>
      </c>
      <c r="U43" s="2">
        <f t="shared" si="29"/>
        <v>7000</v>
      </c>
      <c r="V43" s="2">
        <f t="shared" si="29"/>
        <v>3000</v>
      </c>
      <c r="W43" s="2">
        <f t="shared" si="35"/>
        <v>10000</v>
      </c>
      <c r="X43" s="31">
        <v>80.88</v>
      </c>
      <c r="Y43" s="20">
        <v>4</v>
      </c>
      <c r="Z43" s="54" t="s">
        <v>593</v>
      </c>
    </row>
    <row r="44" spans="1:26" ht="80.099999999999994" customHeight="1" x14ac:dyDescent="0.25">
      <c r="A44" s="34" t="s">
        <v>99</v>
      </c>
      <c r="B44" s="27" t="s">
        <v>78</v>
      </c>
      <c r="C44" s="22" t="s">
        <v>97</v>
      </c>
      <c r="D44" s="11" t="s">
        <v>98</v>
      </c>
      <c r="E44" s="28" t="s">
        <v>50</v>
      </c>
      <c r="F44" s="2">
        <v>3885</v>
      </c>
      <c r="G44" s="2">
        <v>1665</v>
      </c>
      <c r="H44" s="2">
        <f t="shared" si="30"/>
        <v>5550</v>
      </c>
      <c r="I44" s="2">
        <v>0</v>
      </c>
      <c r="J44" s="2">
        <v>0</v>
      </c>
      <c r="K44" s="2">
        <f t="shared" si="31"/>
        <v>0</v>
      </c>
      <c r="L44" s="2">
        <v>0</v>
      </c>
      <c r="M44" s="2">
        <v>0</v>
      </c>
      <c r="N44" s="2">
        <f t="shared" si="32"/>
        <v>0</v>
      </c>
      <c r="O44" s="2">
        <v>0</v>
      </c>
      <c r="P44" s="2">
        <v>0</v>
      </c>
      <c r="Q44" s="2">
        <f t="shared" si="33"/>
        <v>0</v>
      </c>
      <c r="R44" s="2">
        <f t="shared" si="28"/>
        <v>0</v>
      </c>
      <c r="S44" s="2">
        <f t="shared" si="28"/>
        <v>0</v>
      </c>
      <c r="T44" s="2">
        <f t="shared" si="34"/>
        <v>0</v>
      </c>
      <c r="U44" s="2">
        <f t="shared" si="29"/>
        <v>3885</v>
      </c>
      <c r="V44" s="2">
        <f t="shared" si="29"/>
        <v>1665</v>
      </c>
      <c r="W44" s="2">
        <f t="shared" si="35"/>
        <v>5550</v>
      </c>
      <c r="X44" s="31">
        <v>73.63</v>
      </c>
      <c r="Y44" s="20">
        <v>5</v>
      </c>
      <c r="Z44" s="54" t="s">
        <v>594</v>
      </c>
    </row>
    <row r="45" spans="1:26" s="8" customFormat="1" ht="25.15" customHeight="1" x14ac:dyDescent="0.25">
      <c r="A45" s="77" t="s">
        <v>100</v>
      </c>
      <c r="B45" s="77"/>
      <c r="C45" s="77"/>
      <c r="D45" s="77"/>
      <c r="E45" s="77"/>
      <c r="F45" s="7">
        <f>SUM(F37:F44)</f>
        <v>37090</v>
      </c>
      <c r="G45" s="7">
        <f t="shared" ref="G45:W45" si="36">SUM(G37:G44)</f>
        <v>12810</v>
      </c>
      <c r="H45" s="7">
        <f t="shared" si="36"/>
        <v>49900</v>
      </c>
      <c r="I45" s="7">
        <f t="shared" si="36"/>
        <v>182000</v>
      </c>
      <c r="J45" s="7">
        <f t="shared" si="36"/>
        <v>78000</v>
      </c>
      <c r="K45" s="7">
        <f t="shared" si="36"/>
        <v>260000</v>
      </c>
      <c r="L45" s="7">
        <f t="shared" si="36"/>
        <v>286287</v>
      </c>
      <c r="M45" s="7">
        <f t="shared" si="36"/>
        <v>88263</v>
      </c>
      <c r="N45" s="7">
        <f t="shared" si="36"/>
        <v>374550</v>
      </c>
      <c r="O45" s="7">
        <f t="shared" si="36"/>
        <v>0</v>
      </c>
      <c r="P45" s="7">
        <f t="shared" si="36"/>
        <v>0</v>
      </c>
      <c r="Q45" s="7">
        <f t="shared" si="36"/>
        <v>0</v>
      </c>
      <c r="R45" s="7">
        <f t="shared" si="36"/>
        <v>468287</v>
      </c>
      <c r="S45" s="7">
        <f t="shared" si="36"/>
        <v>166263</v>
      </c>
      <c r="T45" s="7">
        <f t="shared" si="36"/>
        <v>634550</v>
      </c>
      <c r="U45" s="7">
        <f t="shared" si="36"/>
        <v>505377</v>
      </c>
      <c r="V45" s="7">
        <f t="shared" si="36"/>
        <v>179073</v>
      </c>
      <c r="W45" s="7">
        <f t="shared" si="36"/>
        <v>684450</v>
      </c>
      <c r="X45" s="32"/>
      <c r="Y45" s="14"/>
      <c r="Z45" s="54"/>
    </row>
    <row r="46" spans="1:26" ht="80.099999999999994" customHeight="1" x14ac:dyDescent="0.25">
      <c r="A46" s="34" t="s">
        <v>105</v>
      </c>
      <c r="B46" s="27" t="s">
        <v>101</v>
      </c>
      <c r="C46" s="22" t="s">
        <v>102</v>
      </c>
      <c r="D46" s="11" t="s">
        <v>103</v>
      </c>
      <c r="E46" s="28" t="s">
        <v>547</v>
      </c>
      <c r="F46" s="2">
        <v>16369</v>
      </c>
      <c r="G46" s="2">
        <v>4617</v>
      </c>
      <c r="H46" s="2">
        <f>F46+G46</f>
        <v>20986</v>
      </c>
      <c r="I46" s="2">
        <v>43372.4</v>
      </c>
      <c r="J46" s="2">
        <v>12233.2</v>
      </c>
      <c r="K46" s="2">
        <f>I46+J46</f>
        <v>55605.600000000006</v>
      </c>
      <c r="L46" s="2">
        <v>65058.6</v>
      </c>
      <c r="M46" s="2">
        <v>18349.8</v>
      </c>
      <c r="N46" s="2">
        <f>L46+M46</f>
        <v>83408.399999999994</v>
      </c>
      <c r="O46" s="2">
        <v>0</v>
      </c>
      <c r="P46" s="2">
        <v>0</v>
      </c>
      <c r="Q46" s="2">
        <f>O46+P46</f>
        <v>0</v>
      </c>
      <c r="R46" s="2">
        <f t="shared" ref="R46:R55" si="37">I46+L46+O46</f>
        <v>108431</v>
      </c>
      <c r="S46" s="2">
        <f t="shared" ref="S46:S55" si="38">J46+M46+P46</f>
        <v>30583</v>
      </c>
      <c r="T46" s="2">
        <f>R46+S46</f>
        <v>139014</v>
      </c>
      <c r="U46" s="2">
        <f t="shared" ref="U46:U55" si="39">F46+R46</f>
        <v>124800</v>
      </c>
      <c r="V46" s="2">
        <f t="shared" ref="V46:V55" si="40">G46+S46</f>
        <v>35200</v>
      </c>
      <c r="W46" s="2">
        <f>U46+V46</f>
        <v>160000</v>
      </c>
      <c r="X46" s="31">
        <v>83.2</v>
      </c>
      <c r="Y46" s="20">
        <v>1</v>
      </c>
      <c r="Z46" s="54" t="s">
        <v>595</v>
      </c>
    </row>
    <row r="47" spans="1:26" ht="80.099999999999994" customHeight="1" x14ac:dyDescent="0.25">
      <c r="A47" s="34" t="s">
        <v>106</v>
      </c>
      <c r="B47" s="27" t="s">
        <v>101</v>
      </c>
      <c r="C47" s="22" t="s">
        <v>102</v>
      </c>
      <c r="D47" s="11" t="s">
        <v>104</v>
      </c>
      <c r="E47" s="28" t="s">
        <v>547</v>
      </c>
      <c r="F47" s="2">
        <v>1895</v>
      </c>
      <c r="G47" s="2">
        <v>534</v>
      </c>
      <c r="H47" s="2">
        <f t="shared" ref="H47:H55" si="41">F47+G47</f>
        <v>2429</v>
      </c>
      <c r="I47" s="2">
        <v>4858</v>
      </c>
      <c r="J47" s="2">
        <v>1370.4</v>
      </c>
      <c r="K47" s="2">
        <f t="shared" ref="K47:K55" si="42">I47+J47</f>
        <v>6228.4</v>
      </c>
      <c r="L47" s="2">
        <v>7287</v>
      </c>
      <c r="M47" s="2">
        <v>2055.6</v>
      </c>
      <c r="N47" s="2">
        <f t="shared" ref="N47:N55" si="43">L47+M47</f>
        <v>9342.6</v>
      </c>
      <c r="O47" s="2">
        <v>0</v>
      </c>
      <c r="P47" s="2">
        <v>0</v>
      </c>
      <c r="Q47" s="2">
        <f t="shared" ref="Q47:Q55" si="44">O47+P47</f>
        <v>0</v>
      </c>
      <c r="R47" s="2">
        <f t="shared" si="37"/>
        <v>12145</v>
      </c>
      <c r="S47" s="2">
        <f t="shared" si="38"/>
        <v>3426</v>
      </c>
      <c r="T47" s="2">
        <f t="shared" ref="T47:T55" si="45">R47+S47</f>
        <v>15571</v>
      </c>
      <c r="U47" s="2">
        <f t="shared" si="39"/>
        <v>14040</v>
      </c>
      <c r="V47" s="2">
        <f t="shared" si="40"/>
        <v>3960</v>
      </c>
      <c r="W47" s="2">
        <f t="shared" ref="W47:W55" si="46">U47+V47</f>
        <v>18000</v>
      </c>
      <c r="X47" s="31">
        <v>83.2</v>
      </c>
      <c r="Y47" s="20">
        <v>1</v>
      </c>
      <c r="Z47" s="54" t="s">
        <v>595</v>
      </c>
    </row>
    <row r="48" spans="1:26" ht="80.099999999999994" customHeight="1" x14ac:dyDescent="0.25">
      <c r="A48" s="34" t="s">
        <v>110</v>
      </c>
      <c r="B48" s="27" t="s">
        <v>101</v>
      </c>
      <c r="C48" s="22" t="s">
        <v>107</v>
      </c>
      <c r="D48" s="11" t="s">
        <v>1</v>
      </c>
      <c r="E48" s="28" t="s">
        <v>547</v>
      </c>
      <c r="F48" s="2">
        <v>14261</v>
      </c>
      <c r="G48" s="2">
        <v>4022</v>
      </c>
      <c r="H48" s="2">
        <f t="shared" si="41"/>
        <v>18283</v>
      </c>
      <c r="I48" s="2">
        <v>62748</v>
      </c>
      <c r="J48" s="2">
        <v>17698</v>
      </c>
      <c r="K48" s="2">
        <f t="shared" si="42"/>
        <v>80446</v>
      </c>
      <c r="L48" s="2">
        <v>94123</v>
      </c>
      <c r="M48" s="2">
        <v>26548</v>
      </c>
      <c r="N48" s="2">
        <f t="shared" si="43"/>
        <v>120671</v>
      </c>
      <c r="O48" s="2">
        <v>0</v>
      </c>
      <c r="P48" s="2">
        <v>0</v>
      </c>
      <c r="Q48" s="2">
        <f t="shared" si="44"/>
        <v>0</v>
      </c>
      <c r="R48" s="2">
        <f t="shared" si="37"/>
        <v>156871</v>
      </c>
      <c r="S48" s="2">
        <f t="shared" si="38"/>
        <v>44246</v>
      </c>
      <c r="T48" s="2">
        <f t="shared" si="45"/>
        <v>201117</v>
      </c>
      <c r="U48" s="2">
        <f t="shared" si="39"/>
        <v>171132</v>
      </c>
      <c r="V48" s="2">
        <f t="shared" si="40"/>
        <v>48268</v>
      </c>
      <c r="W48" s="2">
        <f t="shared" si="46"/>
        <v>219400</v>
      </c>
      <c r="X48" s="31">
        <v>79.599999999999994</v>
      </c>
      <c r="Y48" s="20">
        <v>2</v>
      </c>
      <c r="Z48" s="54" t="s">
        <v>596</v>
      </c>
    </row>
    <row r="49" spans="1:26" ht="80.099999999999994" customHeight="1" x14ac:dyDescent="0.25">
      <c r="A49" s="34" t="s">
        <v>111</v>
      </c>
      <c r="B49" s="27" t="s">
        <v>101</v>
      </c>
      <c r="C49" s="22" t="s">
        <v>107</v>
      </c>
      <c r="D49" s="11" t="s">
        <v>108</v>
      </c>
      <c r="E49" s="28" t="s">
        <v>550</v>
      </c>
      <c r="F49" s="2">
        <v>6305</v>
      </c>
      <c r="G49" s="2">
        <v>1778</v>
      </c>
      <c r="H49" s="2">
        <f t="shared" si="41"/>
        <v>8083</v>
      </c>
      <c r="I49" s="2">
        <v>27742</v>
      </c>
      <c r="J49" s="2">
        <v>7825</v>
      </c>
      <c r="K49" s="2">
        <f t="shared" si="42"/>
        <v>35567</v>
      </c>
      <c r="L49" s="2">
        <v>41613</v>
      </c>
      <c r="M49" s="2">
        <v>11737</v>
      </c>
      <c r="N49" s="2">
        <f t="shared" si="43"/>
        <v>53350</v>
      </c>
      <c r="O49" s="2">
        <v>0</v>
      </c>
      <c r="P49" s="2">
        <v>0</v>
      </c>
      <c r="Q49" s="2">
        <f t="shared" si="44"/>
        <v>0</v>
      </c>
      <c r="R49" s="2">
        <f t="shared" si="37"/>
        <v>69355</v>
      </c>
      <c r="S49" s="2">
        <f t="shared" si="38"/>
        <v>19562</v>
      </c>
      <c r="T49" s="2">
        <f t="shared" si="45"/>
        <v>88917</v>
      </c>
      <c r="U49" s="2">
        <f t="shared" si="39"/>
        <v>75660</v>
      </c>
      <c r="V49" s="2">
        <f t="shared" si="40"/>
        <v>21340</v>
      </c>
      <c r="W49" s="2">
        <f t="shared" si="46"/>
        <v>97000</v>
      </c>
      <c r="X49" s="31">
        <v>79.599999999999994</v>
      </c>
      <c r="Y49" s="20">
        <v>2</v>
      </c>
      <c r="Z49" s="54" t="s">
        <v>596</v>
      </c>
    </row>
    <row r="50" spans="1:26" ht="80.099999999999994" customHeight="1" x14ac:dyDescent="0.25">
      <c r="A50" s="34" t="s">
        <v>112</v>
      </c>
      <c r="B50" s="27" t="s">
        <v>101</v>
      </c>
      <c r="C50" s="22" t="s">
        <v>107</v>
      </c>
      <c r="D50" s="11" t="s">
        <v>109</v>
      </c>
      <c r="E50" s="28" t="s">
        <v>50</v>
      </c>
      <c r="F50" s="2">
        <v>9750</v>
      </c>
      <c r="G50" s="2">
        <v>2750</v>
      </c>
      <c r="H50" s="2">
        <f t="shared" si="41"/>
        <v>12500</v>
      </c>
      <c r="I50" s="2">
        <v>42900</v>
      </c>
      <c r="J50" s="2">
        <v>12100</v>
      </c>
      <c r="K50" s="2">
        <f t="shared" si="42"/>
        <v>55000</v>
      </c>
      <c r="L50" s="2">
        <v>64350</v>
      </c>
      <c r="M50" s="2">
        <v>18150</v>
      </c>
      <c r="N50" s="2">
        <f t="shared" si="43"/>
        <v>82500</v>
      </c>
      <c r="O50" s="2">
        <v>0</v>
      </c>
      <c r="P50" s="2">
        <v>0</v>
      </c>
      <c r="Q50" s="2">
        <f t="shared" si="44"/>
        <v>0</v>
      </c>
      <c r="R50" s="2">
        <f t="shared" si="37"/>
        <v>107250</v>
      </c>
      <c r="S50" s="2">
        <f t="shared" si="38"/>
        <v>30250</v>
      </c>
      <c r="T50" s="2">
        <f t="shared" si="45"/>
        <v>137500</v>
      </c>
      <c r="U50" s="2">
        <f t="shared" si="39"/>
        <v>117000</v>
      </c>
      <c r="V50" s="2">
        <f t="shared" si="40"/>
        <v>33000</v>
      </c>
      <c r="W50" s="2">
        <f t="shared" si="46"/>
        <v>150000</v>
      </c>
      <c r="X50" s="31">
        <v>79.599999999999994</v>
      </c>
      <c r="Y50" s="20">
        <v>2</v>
      </c>
      <c r="Z50" s="54" t="s">
        <v>596</v>
      </c>
    </row>
    <row r="51" spans="1:26" ht="80.099999999999994" customHeight="1" x14ac:dyDescent="0.25">
      <c r="A51" s="34" t="s">
        <v>115</v>
      </c>
      <c r="B51" s="27" t="s">
        <v>101</v>
      </c>
      <c r="C51" s="22" t="s">
        <v>542</v>
      </c>
      <c r="D51" s="11" t="s">
        <v>543</v>
      </c>
      <c r="E51" s="28" t="s">
        <v>550</v>
      </c>
      <c r="F51" s="2">
        <v>4026</v>
      </c>
      <c r="G51" s="2">
        <v>1136</v>
      </c>
      <c r="H51" s="2">
        <f t="shared" si="41"/>
        <v>5162</v>
      </c>
      <c r="I51" s="2">
        <v>7800</v>
      </c>
      <c r="J51" s="2">
        <v>2200</v>
      </c>
      <c r="K51" s="2">
        <f t="shared" si="42"/>
        <v>10000</v>
      </c>
      <c r="L51" s="2">
        <v>41214</v>
      </c>
      <c r="M51" s="2">
        <v>11624</v>
      </c>
      <c r="N51" s="2">
        <f t="shared" si="43"/>
        <v>52838</v>
      </c>
      <c r="O51" s="2">
        <v>0</v>
      </c>
      <c r="P51" s="2">
        <v>0</v>
      </c>
      <c r="Q51" s="2">
        <f t="shared" si="44"/>
        <v>0</v>
      </c>
      <c r="R51" s="2">
        <f t="shared" si="37"/>
        <v>49014</v>
      </c>
      <c r="S51" s="2">
        <f t="shared" si="38"/>
        <v>13824</v>
      </c>
      <c r="T51" s="2">
        <f t="shared" si="45"/>
        <v>62838</v>
      </c>
      <c r="U51" s="2">
        <f t="shared" si="39"/>
        <v>53040</v>
      </c>
      <c r="V51" s="2">
        <f t="shared" si="40"/>
        <v>14960</v>
      </c>
      <c r="W51" s="2">
        <f t="shared" si="46"/>
        <v>68000</v>
      </c>
      <c r="X51" s="31">
        <v>78.7</v>
      </c>
      <c r="Y51" s="20">
        <v>3</v>
      </c>
      <c r="Z51" s="54" t="s">
        <v>597</v>
      </c>
    </row>
    <row r="52" spans="1:26" ht="150" customHeight="1" x14ac:dyDescent="0.25">
      <c r="A52" s="34" t="s">
        <v>116</v>
      </c>
      <c r="B52" s="27" t="s">
        <v>101</v>
      </c>
      <c r="C52" s="22" t="s">
        <v>113</v>
      </c>
      <c r="D52" s="11" t="s">
        <v>114</v>
      </c>
      <c r="E52" s="42" t="s">
        <v>549</v>
      </c>
      <c r="F52" s="2">
        <v>6249</v>
      </c>
      <c r="G52" s="2">
        <v>1762</v>
      </c>
      <c r="H52" s="2">
        <f t="shared" si="41"/>
        <v>8011</v>
      </c>
      <c r="I52" s="2">
        <v>11700</v>
      </c>
      <c r="J52" s="2">
        <v>3300</v>
      </c>
      <c r="K52" s="2">
        <f t="shared" si="42"/>
        <v>15000</v>
      </c>
      <c r="L52" s="2">
        <v>63952</v>
      </c>
      <c r="M52" s="2">
        <v>18037</v>
      </c>
      <c r="N52" s="2">
        <f t="shared" si="43"/>
        <v>81989</v>
      </c>
      <c r="O52" s="2">
        <v>0</v>
      </c>
      <c r="P52" s="2">
        <v>0</v>
      </c>
      <c r="Q52" s="2">
        <f t="shared" si="44"/>
        <v>0</v>
      </c>
      <c r="R52" s="2">
        <f t="shared" si="37"/>
        <v>75652</v>
      </c>
      <c r="S52" s="2">
        <f t="shared" si="38"/>
        <v>21337</v>
      </c>
      <c r="T52" s="2">
        <f t="shared" si="45"/>
        <v>96989</v>
      </c>
      <c r="U52" s="2">
        <f t="shared" si="39"/>
        <v>81901</v>
      </c>
      <c r="V52" s="2">
        <f t="shared" si="40"/>
        <v>23099</v>
      </c>
      <c r="W52" s="2">
        <f t="shared" si="46"/>
        <v>105000</v>
      </c>
      <c r="X52" s="31">
        <v>78.7</v>
      </c>
      <c r="Y52" s="20">
        <v>3</v>
      </c>
      <c r="Z52" s="54" t="s">
        <v>597</v>
      </c>
    </row>
    <row r="53" spans="1:26" ht="80.099999999999994" customHeight="1" x14ac:dyDescent="0.25">
      <c r="A53" s="34" t="s">
        <v>121</v>
      </c>
      <c r="B53" s="27" t="s">
        <v>101</v>
      </c>
      <c r="C53" s="22" t="s">
        <v>117</v>
      </c>
      <c r="D53" s="11" t="s">
        <v>118</v>
      </c>
      <c r="E53" s="26" t="s">
        <v>55</v>
      </c>
      <c r="F53" s="2">
        <v>4744</v>
      </c>
      <c r="G53" s="2">
        <v>1336</v>
      </c>
      <c r="H53" s="2">
        <f t="shared" si="41"/>
        <v>6080</v>
      </c>
      <c r="I53" s="2">
        <v>47400</v>
      </c>
      <c r="J53" s="2">
        <v>13400</v>
      </c>
      <c r="K53" s="2">
        <f t="shared" si="42"/>
        <v>60800</v>
      </c>
      <c r="L53" s="2">
        <v>71200</v>
      </c>
      <c r="M53" s="2">
        <v>20000</v>
      </c>
      <c r="N53" s="2">
        <f t="shared" si="43"/>
        <v>91200</v>
      </c>
      <c r="O53" s="2">
        <v>0</v>
      </c>
      <c r="P53" s="2">
        <v>0</v>
      </c>
      <c r="Q53" s="2">
        <f t="shared" si="44"/>
        <v>0</v>
      </c>
      <c r="R53" s="2">
        <f t="shared" si="37"/>
        <v>118600</v>
      </c>
      <c r="S53" s="2">
        <f t="shared" si="38"/>
        <v>33400</v>
      </c>
      <c r="T53" s="2">
        <f t="shared" si="45"/>
        <v>152000</v>
      </c>
      <c r="U53" s="2">
        <f t="shared" si="39"/>
        <v>123344</v>
      </c>
      <c r="V53" s="2">
        <f t="shared" si="40"/>
        <v>34736</v>
      </c>
      <c r="W53" s="2">
        <f t="shared" si="46"/>
        <v>158080</v>
      </c>
      <c r="X53" s="31">
        <v>77.8</v>
      </c>
      <c r="Y53" s="20">
        <v>4</v>
      </c>
      <c r="Z53" s="54" t="s">
        <v>598</v>
      </c>
    </row>
    <row r="54" spans="1:26" ht="80.099999999999994" customHeight="1" x14ac:dyDescent="0.25">
      <c r="A54" s="34" t="s">
        <v>122</v>
      </c>
      <c r="B54" s="27" t="s">
        <v>101</v>
      </c>
      <c r="C54" s="22" t="s">
        <v>117</v>
      </c>
      <c r="D54" s="11" t="s">
        <v>119</v>
      </c>
      <c r="E54" s="26" t="s">
        <v>55</v>
      </c>
      <c r="F54" s="2">
        <v>4680</v>
      </c>
      <c r="G54" s="2">
        <v>1320</v>
      </c>
      <c r="H54" s="2">
        <f t="shared" si="41"/>
        <v>6000</v>
      </c>
      <c r="I54" s="2">
        <v>50700</v>
      </c>
      <c r="J54" s="2">
        <v>14300</v>
      </c>
      <c r="K54" s="2">
        <f t="shared" si="42"/>
        <v>65000</v>
      </c>
      <c r="L54" s="2">
        <v>66300</v>
      </c>
      <c r="M54" s="2">
        <v>18700</v>
      </c>
      <c r="N54" s="2">
        <f t="shared" si="43"/>
        <v>85000</v>
      </c>
      <c r="O54" s="2">
        <v>0</v>
      </c>
      <c r="P54" s="2">
        <v>0</v>
      </c>
      <c r="Q54" s="2">
        <f t="shared" si="44"/>
        <v>0</v>
      </c>
      <c r="R54" s="2">
        <f t="shared" si="37"/>
        <v>117000</v>
      </c>
      <c r="S54" s="2">
        <f t="shared" si="38"/>
        <v>33000</v>
      </c>
      <c r="T54" s="2">
        <f t="shared" si="45"/>
        <v>150000</v>
      </c>
      <c r="U54" s="2">
        <f t="shared" si="39"/>
        <v>121680</v>
      </c>
      <c r="V54" s="2">
        <f t="shared" si="40"/>
        <v>34320</v>
      </c>
      <c r="W54" s="2">
        <f t="shared" si="46"/>
        <v>156000</v>
      </c>
      <c r="X54" s="31">
        <v>77.8</v>
      </c>
      <c r="Y54" s="20">
        <v>4</v>
      </c>
      <c r="Z54" s="54" t="s">
        <v>598</v>
      </c>
    </row>
    <row r="55" spans="1:26" ht="120" customHeight="1" x14ac:dyDescent="0.25">
      <c r="A55" s="34" t="s">
        <v>123</v>
      </c>
      <c r="B55" s="27" t="s">
        <v>101</v>
      </c>
      <c r="C55" s="22" t="s">
        <v>117</v>
      </c>
      <c r="D55" s="11" t="s">
        <v>120</v>
      </c>
      <c r="E55" s="26" t="s">
        <v>55</v>
      </c>
      <c r="F55" s="2">
        <v>3432</v>
      </c>
      <c r="G55" s="2">
        <v>968</v>
      </c>
      <c r="H55" s="2">
        <f t="shared" si="41"/>
        <v>4400</v>
      </c>
      <c r="I55" s="2">
        <v>34320</v>
      </c>
      <c r="J55" s="2">
        <v>9680</v>
      </c>
      <c r="K55" s="2">
        <f t="shared" si="42"/>
        <v>44000</v>
      </c>
      <c r="L55" s="2">
        <v>51480</v>
      </c>
      <c r="M55" s="2">
        <v>14520</v>
      </c>
      <c r="N55" s="2">
        <f t="shared" si="43"/>
        <v>66000</v>
      </c>
      <c r="O55" s="2">
        <v>0</v>
      </c>
      <c r="P55" s="2">
        <v>0</v>
      </c>
      <c r="Q55" s="2">
        <f t="shared" si="44"/>
        <v>0</v>
      </c>
      <c r="R55" s="2">
        <f t="shared" si="37"/>
        <v>85800</v>
      </c>
      <c r="S55" s="2">
        <f t="shared" si="38"/>
        <v>24200</v>
      </c>
      <c r="T55" s="2">
        <f t="shared" si="45"/>
        <v>110000</v>
      </c>
      <c r="U55" s="2">
        <f t="shared" si="39"/>
        <v>89232</v>
      </c>
      <c r="V55" s="2">
        <f t="shared" si="40"/>
        <v>25168</v>
      </c>
      <c r="W55" s="2">
        <f t="shared" si="46"/>
        <v>114400</v>
      </c>
      <c r="X55" s="31">
        <v>77.8</v>
      </c>
      <c r="Y55" s="20">
        <v>4</v>
      </c>
      <c r="Z55" s="54" t="s">
        <v>598</v>
      </c>
    </row>
    <row r="56" spans="1:26" s="8" customFormat="1" ht="25.15" customHeight="1" x14ac:dyDescent="0.25">
      <c r="A56" s="77" t="s">
        <v>124</v>
      </c>
      <c r="B56" s="77"/>
      <c r="C56" s="77"/>
      <c r="D56" s="77"/>
      <c r="E56" s="77"/>
      <c r="F56" s="7">
        <f>SUM(F46:F55)</f>
        <v>71711</v>
      </c>
      <c r="G56" s="7">
        <f t="shared" ref="G56:W56" si="47">SUM(G46:G55)</f>
        <v>20223</v>
      </c>
      <c r="H56" s="7">
        <f t="shared" si="47"/>
        <v>91934</v>
      </c>
      <c r="I56" s="7">
        <f t="shared" si="47"/>
        <v>333540.40000000002</v>
      </c>
      <c r="J56" s="7">
        <f t="shared" si="47"/>
        <v>94106.6</v>
      </c>
      <c r="K56" s="7">
        <f t="shared" si="47"/>
        <v>427647</v>
      </c>
      <c r="L56" s="7">
        <f t="shared" si="47"/>
        <v>566577.6</v>
      </c>
      <c r="M56" s="7">
        <f t="shared" si="47"/>
        <v>159721.4</v>
      </c>
      <c r="N56" s="7">
        <f t="shared" si="47"/>
        <v>726299</v>
      </c>
      <c r="O56" s="7">
        <f t="shared" si="47"/>
        <v>0</v>
      </c>
      <c r="P56" s="7">
        <f t="shared" si="47"/>
        <v>0</v>
      </c>
      <c r="Q56" s="7">
        <f t="shared" si="47"/>
        <v>0</v>
      </c>
      <c r="R56" s="7">
        <f t="shared" si="47"/>
        <v>900118</v>
      </c>
      <c r="S56" s="7">
        <f t="shared" si="47"/>
        <v>253828</v>
      </c>
      <c r="T56" s="7">
        <f t="shared" si="47"/>
        <v>1153946</v>
      </c>
      <c r="U56" s="7">
        <f t="shared" si="47"/>
        <v>971829</v>
      </c>
      <c r="V56" s="7">
        <f t="shared" si="47"/>
        <v>274051</v>
      </c>
      <c r="W56" s="7">
        <f t="shared" si="47"/>
        <v>1245880</v>
      </c>
      <c r="X56" s="32"/>
      <c r="Y56" s="14"/>
      <c r="Z56" s="54"/>
    </row>
    <row r="57" spans="1:26" ht="80.099999999999994" customHeight="1" x14ac:dyDescent="0.25">
      <c r="A57" s="34" t="s">
        <v>125</v>
      </c>
      <c r="B57" s="27" t="s">
        <v>126</v>
      </c>
      <c r="C57" s="22" t="s">
        <v>127</v>
      </c>
      <c r="D57" s="11" t="s">
        <v>127</v>
      </c>
      <c r="E57" s="28" t="s">
        <v>547</v>
      </c>
      <c r="F57" s="2">
        <v>0</v>
      </c>
      <c r="G57" s="2">
        <v>0</v>
      </c>
      <c r="H57" s="2">
        <f>F57+G57</f>
        <v>0</v>
      </c>
      <c r="I57" s="2">
        <v>67419</v>
      </c>
      <c r="J57" s="2">
        <v>19015</v>
      </c>
      <c r="K57" s="2">
        <f>I57+J57</f>
        <v>86434</v>
      </c>
      <c r="L57" s="2">
        <v>0</v>
      </c>
      <c r="M57" s="2">
        <v>0</v>
      </c>
      <c r="N57" s="2">
        <f>L57+M57</f>
        <v>0</v>
      </c>
      <c r="O57" s="2">
        <v>0</v>
      </c>
      <c r="P57" s="2">
        <v>0</v>
      </c>
      <c r="Q57" s="2">
        <f>O57+P57</f>
        <v>0</v>
      </c>
      <c r="R57" s="2">
        <f t="shared" ref="R57:S62" si="48">I57+L57+O57</f>
        <v>67419</v>
      </c>
      <c r="S57" s="2">
        <f t="shared" si="48"/>
        <v>19015</v>
      </c>
      <c r="T57" s="2">
        <f>R57+S57</f>
        <v>86434</v>
      </c>
      <c r="U57" s="2">
        <f t="shared" ref="U57:V62" si="49">F57+R57</f>
        <v>67419</v>
      </c>
      <c r="V57" s="2">
        <f t="shared" si="49"/>
        <v>19015</v>
      </c>
      <c r="W57" s="2">
        <f>U57+V57</f>
        <v>86434</v>
      </c>
      <c r="X57" s="31">
        <v>75.900000000000006</v>
      </c>
      <c r="Y57" s="20">
        <v>1</v>
      </c>
      <c r="Z57" s="54" t="s">
        <v>599</v>
      </c>
    </row>
    <row r="58" spans="1:26" ht="80.099999999999994" customHeight="1" x14ac:dyDescent="0.25">
      <c r="A58" s="34" t="s">
        <v>128</v>
      </c>
      <c r="B58" s="27" t="s">
        <v>126</v>
      </c>
      <c r="C58" s="22" t="s">
        <v>129</v>
      </c>
      <c r="D58" s="11" t="s">
        <v>130</v>
      </c>
      <c r="E58" s="44" t="s">
        <v>547</v>
      </c>
      <c r="F58" s="2">
        <v>0</v>
      </c>
      <c r="G58" s="2">
        <v>0</v>
      </c>
      <c r="H58" s="2">
        <f t="shared" ref="H58:H62" si="50">F58+G58</f>
        <v>0</v>
      </c>
      <c r="I58" s="2">
        <v>19500</v>
      </c>
      <c r="J58" s="2">
        <v>5500</v>
      </c>
      <c r="K58" s="2">
        <f t="shared" ref="K58:K62" si="51">I58+J58</f>
        <v>25000</v>
      </c>
      <c r="L58" s="2">
        <v>0</v>
      </c>
      <c r="M58" s="2">
        <v>0</v>
      </c>
      <c r="N58" s="2">
        <f t="shared" ref="N58:N62" si="52">L58+M58</f>
        <v>0</v>
      </c>
      <c r="O58" s="2">
        <v>0</v>
      </c>
      <c r="P58" s="2">
        <v>0</v>
      </c>
      <c r="Q58" s="2">
        <f t="shared" ref="Q58:Q62" si="53">O58+P58</f>
        <v>0</v>
      </c>
      <c r="R58" s="2">
        <f t="shared" si="48"/>
        <v>19500</v>
      </c>
      <c r="S58" s="2">
        <f t="shared" si="48"/>
        <v>5500</v>
      </c>
      <c r="T58" s="2">
        <f t="shared" ref="T58:T62" si="54">R58+S58</f>
        <v>25000</v>
      </c>
      <c r="U58" s="2">
        <f t="shared" si="49"/>
        <v>19500</v>
      </c>
      <c r="V58" s="2">
        <f t="shared" si="49"/>
        <v>5500</v>
      </c>
      <c r="W58" s="2">
        <f t="shared" ref="W58:W62" si="55">U58+V58</f>
        <v>25000</v>
      </c>
      <c r="X58" s="31">
        <v>75.400000000000006</v>
      </c>
      <c r="Y58" s="20">
        <v>2</v>
      </c>
      <c r="Z58" s="54" t="s">
        <v>716</v>
      </c>
    </row>
    <row r="59" spans="1:26" ht="80.099999999999994" customHeight="1" x14ac:dyDescent="0.25">
      <c r="A59" s="34" t="s">
        <v>133</v>
      </c>
      <c r="B59" s="27" t="s">
        <v>126</v>
      </c>
      <c r="C59" s="22" t="s">
        <v>129</v>
      </c>
      <c r="D59" s="11" t="s">
        <v>131</v>
      </c>
      <c r="E59" s="28" t="s">
        <v>547</v>
      </c>
      <c r="F59" s="2">
        <v>0</v>
      </c>
      <c r="G59" s="2">
        <v>0</v>
      </c>
      <c r="H59" s="2">
        <f t="shared" si="50"/>
        <v>0</v>
      </c>
      <c r="I59" s="2">
        <v>112484</v>
      </c>
      <c r="J59" s="2">
        <v>31726</v>
      </c>
      <c r="K59" s="2">
        <f t="shared" si="51"/>
        <v>144210</v>
      </c>
      <c r="L59" s="2">
        <v>112484</v>
      </c>
      <c r="M59" s="2">
        <v>31726</v>
      </c>
      <c r="N59" s="2">
        <f t="shared" si="52"/>
        <v>144210</v>
      </c>
      <c r="O59" s="2">
        <v>0</v>
      </c>
      <c r="P59" s="2">
        <v>0</v>
      </c>
      <c r="Q59" s="2">
        <f t="shared" si="53"/>
        <v>0</v>
      </c>
      <c r="R59" s="2">
        <f t="shared" si="48"/>
        <v>224968</v>
      </c>
      <c r="S59" s="2">
        <f t="shared" si="48"/>
        <v>63452</v>
      </c>
      <c r="T59" s="2">
        <f t="shared" si="54"/>
        <v>288420</v>
      </c>
      <c r="U59" s="2">
        <f t="shared" si="49"/>
        <v>224968</v>
      </c>
      <c r="V59" s="2">
        <f t="shared" si="49"/>
        <v>63452</v>
      </c>
      <c r="W59" s="2">
        <f t="shared" si="55"/>
        <v>288420</v>
      </c>
      <c r="X59" s="31">
        <v>75.400000000000006</v>
      </c>
      <c r="Y59" s="20">
        <v>2</v>
      </c>
      <c r="Z59" s="54" t="s">
        <v>717</v>
      </c>
    </row>
    <row r="60" spans="1:26" ht="120" customHeight="1" x14ac:dyDescent="0.25">
      <c r="A60" s="34" t="s">
        <v>134</v>
      </c>
      <c r="B60" s="27" t="s">
        <v>126</v>
      </c>
      <c r="C60" s="22" t="s">
        <v>129</v>
      </c>
      <c r="D60" s="11" t="s">
        <v>132</v>
      </c>
      <c r="E60" s="28" t="s">
        <v>547</v>
      </c>
      <c r="F60" s="2">
        <v>3276</v>
      </c>
      <c r="G60" s="2">
        <v>924</v>
      </c>
      <c r="H60" s="2">
        <f t="shared" si="50"/>
        <v>4200</v>
      </c>
      <c r="I60" s="2">
        <v>0</v>
      </c>
      <c r="J60" s="2">
        <v>0</v>
      </c>
      <c r="K60" s="2">
        <f t="shared" si="51"/>
        <v>0</v>
      </c>
      <c r="L60" s="2">
        <v>62400</v>
      </c>
      <c r="M60" s="2">
        <v>17600</v>
      </c>
      <c r="N60" s="2">
        <f t="shared" si="52"/>
        <v>80000</v>
      </c>
      <c r="O60" s="2">
        <v>0</v>
      </c>
      <c r="P60" s="2">
        <v>0</v>
      </c>
      <c r="Q60" s="2">
        <f t="shared" si="53"/>
        <v>0</v>
      </c>
      <c r="R60" s="2">
        <f t="shared" si="48"/>
        <v>62400</v>
      </c>
      <c r="S60" s="2">
        <f t="shared" si="48"/>
        <v>17600</v>
      </c>
      <c r="T60" s="2">
        <f t="shared" si="54"/>
        <v>80000</v>
      </c>
      <c r="U60" s="2">
        <f t="shared" si="49"/>
        <v>65676</v>
      </c>
      <c r="V60" s="2">
        <f t="shared" si="49"/>
        <v>18524</v>
      </c>
      <c r="W60" s="2">
        <f t="shared" si="55"/>
        <v>84200</v>
      </c>
      <c r="X60" s="31">
        <v>75.400000000000006</v>
      </c>
      <c r="Y60" s="20">
        <v>2</v>
      </c>
      <c r="Z60" s="59" t="s">
        <v>718</v>
      </c>
    </row>
    <row r="61" spans="1:26" ht="80.099999999999994" customHeight="1" x14ac:dyDescent="0.25">
      <c r="A61" s="34" t="s">
        <v>138</v>
      </c>
      <c r="B61" s="27" t="s">
        <v>126</v>
      </c>
      <c r="C61" s="22" t="s">
        <v>135</v>
      </c>
      <c r="D61" s="11" t="s">
        <v>136</v>
      </c>
      <c r="E61" s="26" t="s">
        <v>55</v>
      </c>
      <c r="F61" s="2">
        <v>1115</v>
      </c>
      <c r="G61" s="2">
        <v>315</v>
      </c>
      <c r="H61" s="2">
        <f t="shared" si="50"/>
        <v>1430</v>
      </c>
      <c r="I61" s="2">
        <v>0</v>
      </c>
      <c r="J61" s="2">
        <v>0</v>
      </c>
      <c r="K61" s="2">
        <f t="shared" si="51"/>
        <v>0</v>
      </c>
      <c r="L61" s="2">
        <v>11924</v>
      </c>
      <c r="M61" s="2">
        <v>3363</v>
      </c>
      <c r="N61" s="2">
        <f t="shared" si="52"/>
        <v>15287</v>
      </c>
      <c r="O61" s="2">
        <v>0</v>
      </c>
      <c r="P61" s="2">
        <v>0</v>
      </c>
      <c r="Q61" s="2">
        <f t="shared" si="53"/>
        <v>0</v>
      </c>
      <c r="R61" s="2">
        <f t="shared" si="48"/>
        <v>11924</v>
      </c>
      <c r="S61" s="2">
        <f t="shared" si="48"/>
        <v>3363</v>
      </c>
      <c r="T61" s="2">
        <f t="shared" si="54"/>
        <v>15287</v>
      </c>
      <c r="U61" s="2">
        <f t="shared" si="49"/>
        <v>13039</v>
      </c>
      <c r="V61" s="2">
        <f t="shared" si="49"/>
        <v>3678</v>
      </c>
      <c r="W61" s="2">
        <f t="shared" si="55"/>
        <v>16717</v>
      </c>
      <c r="X61" s="31">
        <v>64.099999999999994</v>
      </c>
      <c r="Y61" s="20">
        <v>3</v>
      </c>
      <c r="Z61" s="54" t="s">
        <v>600</v>
      </c>
    </row>
    <row r="62" spans="1:26" ht="80.099999999999994" customHeight="1" x14ac:dyDescent="0.25">
      <c r="A62" s="34" t="s">
        <v>139</v>
      </c>
      <c r="B62" s="27" t="s">
        <v>126</v>
      </c>
      <c r="C62" s="22" t="s">
        <v>135</v>
      </c>
      <c r="D62" s="11" t="s">
        <v>137</v>
      </c>
      <c r="E62" s="26" t="s">
        <v>55</v>
      </c>
      <c r="F62" s="2">
        <v>4504</v>
      </c>
      <c r="G62" s="2">
        <v>1270</v>
      </c>
      <c r="H62" s="2">
        <f t="shared" si="50"/>
        <v>5774</v>
      </c>
      <c r="I62" s="2">
        <v>0</v>
      </c>
      <c r="J62" s="2">
        <v>0</v>
      </c>
      <c r="K62" s="2">
        <f t="shared" si="51"/>
        <v>0</v>
      </c>
      <c r="L62" s="2">
        <v>48149</v>
      </c>
      <c r="M62" s="2">
        <v>13580</v>
      </c>
      <c r="N62" s="2">
        <f t="shared" si="52"/>
        <v>61729</v>
      </c>
      <c r="O62" s="2">
        <v>0</v>
      </c>
      <c r="P62" s="2">
        <v>0</v>
      </c>
      <c r="Q62" s="2">
        <f t="shared" si="53"/>
        <v>0</v>
      </c>
      <c r="R62" s="2">
        <f t="shared" si="48"/>
        <v>48149</v>
      </c>
      <c r="S62" s="2">
        <f t="shared" si="48"/>
        <v>13580</v>
      </c>
      <c r="T62" s="2">
        <f t="shared" si="54"/>
        <v>61729</v>
      </c>
      <c r="U62" s="2">
        <f t="shared" si="49"/>
        <v>52653</v>
      </c>
      <c r="V62" s="2">
        <f t="shared" si="49"/>
        <v>14850</v>
      </c>
      <c r="W62" s="2">
        <f t="shared" si="55"/>
        <v>67503</v>
      </c>
      <c r="X62" s="31">
        <v>64.099999999999994</v>
      </c>
      <c r="Y62" s="20">
        <v>3</v>
      </c>
      <c r="Z62" s="54" t="s">
        <v>601</v>
      </c>
    </row>
    <row r="63" spans="1:26" s="8" customFormat="1" ht="25.15" customHeight="1" x14ac:dyDescent="0.25">
      <c r="A63" s="77" t="s">
        <v>140</v>
      </c>
      <c r="B63" s="77"/>
      <c r="C63" s="77"/>
      <c r="D63" s="77"/>
      <c r="E63" s="77"/>
      <c r="F63" s="7">
        <f>SUM(F57:F62)</f>
        <v>8895</v>
      </c>
      <c r="G63" s="7">
        <f t="shared" ref="G63:W63" si="56">SUM(G57:G62)</f>
        <v>2509</v>
      </c>
      <c r="H63" s="7">
        <f t="shared" si="56"/>
        <v>11404</v>
      </c>
      <c r="I63" s="7">
        <f t="shared" si="56"/>
        <v>199403</v>
      </c>
      <c r="J63" s="7">
        <f t="shared" si="56"/>
        <v>56241</v>
      </c>
      <c r="K63" s="7">
        <f t="shared" si="56"/>
        <v>255644</v>
      </c>
      <c r="L63" s="7">
        <f t="shared" si="56"/>
        <v>234957</v>
      </c>
      <c r="M63" s="7">
        <f t="shared" si="56"/>
        <v>66269</v>
      </c>
      <c r="N63" s="7">
        <f t="shared" si="56"/>
        <v>301226</v>
      </c>
      <c r="O63" s="7">
        <f t="shared" si="56"/>
        <v>0</v>
      </c>
      <c r="P63" s="7">
        <f t="shared" si="56"/>
        <v>0</v>
      </c>
      <c r="Q63" s="7">
        <f t="shared" si="56"/>
        <v>0</v>
      </c>
      <c r="R63" s="7">
        <f t="shared" si="56"/>
        <v>434360</v>
      </c>
      <c r="S63" s="7">
        <f t="shared" si="56"/>
        <v>122510</v>
      </c>
      <c r="T63" s="7">
        <f t="shared" si="56"/>
        <v>556870</v>
      </c>
      <c r="U63" s="7">
        <f t="shared" si="56"/>
        <v>443255</v>
      </c>
      <c r="V63" s="7">
        <f t="shared" si="56"/>
        <v>125019</v>
      </c>
      <c r="W63" s="7">
        <f t="shared" si="56"/>
        <v>568274</v>
      </c>
      <c r="X63" s="32"/>
      <c r="Y63" s="14"/>
      <c r="Z63" s="54"/>
    </row>
    <row r="64" spans="1:26" ht="80.099999999999994" customHeight="1" x14ac:dyDescent="0.25">
      <c r="A64" s="34" t="s">
        <v>602</v>
      </c>
      <c r="B64" s="27" t="s">
        <v>141</v>
      </c>
      <c r="C64" s="22" t="s">
        <v>142</v>
      </c>
      <c r="D64" s="11" t="s">
        <v>143</v>
      </c>
      <c r="E64" s="28" t="s">
        <v>50</v>
      </c>
      <c r="F64" s="2">
        <v>0</v>
      </c>
      <c r="G64" s="2">
        <v>0</v>
      </c>
      <c r="H64" s="2">
        <f>F64+G64</f>
        <v>0</v>
      </c>
      <c r="I64" s="2">
        <v>13801</v>
      </c>
      <c r="J64" s="2">
        <v>1533</v>
      </c>
      <c r="K64" s="2">
        <f>I64+J64</f>
        <v>15334</v>
      </c>
      <c r="L64" s="2">
        <v>165603</v>
      </c>
      <c r="M64" s="2">
        <v>18400</v>
      </c>
      <c r="N64" s="2">
        <f>L64+M64</f>
        <v>184003</v>
      </c>
      <c r="O64" s="2">
        <v>96602</v>
      </c>
      <c r="P64" s="2">
        <v>10734</v>
      </c>
      <c r="Q64" s="2">
        <f>O64+P64</f>
        <v>107336</v>
      </c>
      <c r="R64" s="2">
        <f t="shared" ref="R64:R72" si="57">I64+L64+O64</f>
        <v>276006</v>
      </c>
      <c r="S64" s="2">
        <f t="shared" ref="S64:S72" si="58">J64+M64+P64</f>
        <v>30667</v>
      </c>
      <c r="T64" s="2">
        <f>R64+S64</f>
        <v>306673</v>
      </c>
      <c r="U64" s="2">
        <f t="shared" ref="U64:U72" si="59">F64+R64</f>
        <v>276006</v>
      </c>
      <c r="V64" s="2">
        <f t="shared" ref="V64:V72" si="60">G64+S64</f>
        <v>30667</v>
      </c>
      <c r="W64" s="2">
        <f>U64+V64</f>
        <v>306673</v>
      </c>
      <c r="X64" s="31">
        <v>75.900000000000006</v>
      </c>
      <c r="Y64" s="20">
        <v>1</v>
      </c>
      <c r="Z64" s="54" t="s">
        <v>603</v>
      </c>
    </row>
    <row r="65" spans="1:26" ht="80.099999999999994" customHeight="1" x14ac:dyDescent="0.25">
      <c r="A65" s="34" t="s">
        <v>146</v>
      </c>
      <c r="B65" s="27" t="s">
        <v>141</v>
      </c>
      <c r="C65" s="22" t="s">
        <v>142</v>
      </c>
      <c r="D65" s="11" t="s">
        <v>144</v>
      </c>
      <c r="E65" s="28" t="s">
        <v>554</v>
      </c>
      <c r="F65" s="2">
        <v>0</v>
      </c>
      <c r="G65" s="2">
        <v>0</v>
      </c>
      <c r="H65" s="2">
        <f t="shared" ref="H65:H72" si="61">F65+G65</f>
        <v>0</v>
      </c>
      <c r="I65" s="2">
        <v>41400</v>
      </c>
      <c r="J65" s="2">
        <v>4600</v>
      </c>
      <c r="K65" s="2">
        <f t="shared" ref="K65:K72" si="62">I65+J65</f>
        <v>46000</v>
      </c>
      <c r="L65" s="2">
        <v>0</v>
      </c>
      <c r="M65" s="2">
        <v>0</v>
      </c>
      <c r="N65" s="2">
        <f t="shared" ref="N65:N72" si="63">L65+M65</f>
        <v>0</v>
      </c>
      <c r="O65" s="2">
        <v>0</v>
      </c>
      <c r="P65" s="2">
        <v>0</v>
      </c>
      <c r="Q65" s="2">
        <f t="shared" ref="Q65:Q72" si="64">O65+P65</f>
        <v>0</v>
      </c>
      <c r="R65" s="2">
        <f t="shared" si="57"/>
        <v>41400</v>
      </c>
      <c r="S65" s="2">
        <f t="shared" si="58"/>
        <v>4600</v>
      </c>
      <c r="T65" s="2">
        <f t="shared" ref="T65:T72" si="65">R65+S65</f>
        <v>46000</v>
      </c>
      <c r="U65" s="2">
        <f t="shared" si="59"/>
        <v>41400</v>
      </c>
      <c r="V65" s="2">
        <f t="shared" si="60"/>
        <v>4600</v>
      </c>
      <c r="W65" s="2">
        <f t="shared" ref="W65:W72" si="66">U65+V65</f>
        <v>46000</v>
      </c>
      <c r="X65" s="31">
        <v>75.900000000000006</v>
      </c>
      <c r="Y65" s="20">
        <v>1</v>
      </c>
      <c r="Z65" s="54" t="s">
        <v>604</v>
      </c>
    </row>
    <row r="66" spans="1:26" ht="99.95" customHeight="1" x14ac:dyDescent="0.25">
      <c r="A66" s="34" t="s">
        <v>147</v>
      </c>
      <c r="B66" s="27" t="s">
        <v>141</v>
      </c>
      <c r="C66" s="22" t="s">
        <v>142</v>
      </c>
      <c r="D66" s="11" t="s">
        <v>145</v>
      </c>
      <c r="E66" s="28" t="s">
        <v>547</v>
      </c>
      <c r="F66" s="2">
        <v>0</v>
      </c>
      <c r="G66" s="2">
        <v>0</v>
      </c>
      <c r="H66" s="2">
        <f t="shared" si="61"/>
        <v>0</v>
      </c>
      <c r="I66" s="2">
        <v>18000</v>
      </c>
      <c r="J66" s="2">
        <v>2000</v>
      </c>
      <c r="K66" s="2">
        <f t="shared" si="62"/>
        <v>20000</v>
      </c>
      <c r="L66" s="2">
        <v>0</v>
      </c>
      <c r="M66" s="2">
        <v>0</v>
      </c>
      <c r="N66" s="2">
        <f t="shared" si="63"/>
        <v>0</v>
      </c>
      <c r="O66" s="2">
        <v>0</v>
      </c>
      <c r="P66" s="2">
        <v>0</v>
      </c>
      <c r="Q66" s="2">
        <f t="shared" si="64"/>
        <v>0</v>
      </c>
      <c r="R66" s="2">
        <f t="shared" si="57"/>
        <v>18000</v>
      </c>
      <c r="S66" s="2">
        <f t="shared" si="58"/>
        <v>2000</v>
      </c>
      <c r="T66" s="2">
        <f t="shared" si="65"/>
        <v>20000</v>
      </c>
      <c r="U66" s="2">
        <f t="shared" si="59"/>
        <v>18000</v>
      </c>
      <c r="V66" s="2">
        <f t="shared" si="60"/>
        <v>2000</v>
      </c>
      <c r="W66" s="2">
        <f t="shared" si="66"/>
        <v>20000</v>
      </c>
      <c r="X66" s="31">
        <v>75.900000000000006</v>
      </c>
      <c r="Y66" s="20">
        <v>1</v>
      </c>
      <c r="Z66" s="54" t="s">
        <v>605</v>
      </c>
    </row>
    <row r="67" spans="1:26" ht="80.099999999999994" customHeight="1" x14ac:dyDescent="0.25">
      <c r="A67" s="34" t="s">
        <v>150</v>
      </c>
      <c r="B67" s="27" t="s">
        <v>141</v>
      </c>
      <c r="C67" s="22" t="s">
        <v>149</v>
      </c>
      <c r="D67" s="11" t="s">
        <v>149</v>
      </c>
      <c r="E67" s="26" t="s">
        <v>55</v>
      </c>
      <c r="F67" s="2">
        <v>0</v>
      </c>
      <c r="G67" s="2">
        <v>0</v>
      </c>
      <c r="H67" s="2">
        <f t="shared" si="61"/>
        <v>0</v>
      </c>
      <c r="I67" s="2">
        <v>28080</v>
      </c>
      <c r="J67" s="2">
        <v>3120</v>
      </c>
      <c r="K67" s="2">
        <f t="shared" si="62"/>
        <v>31200</v>
      </c>
      <c r="L67" s="2">
        <v>0</v>
      </c>
      <c r="M67" s="2">
        <v>0</v>
      </c>
      <c r="N67" s="2">
        <f t="shared" si="63"/>
        <v>0</v>
      </c>
      <c r="O67" s="2">
        <v>0</v>
      </c>
      <c r="P67" s="2">
        <v>0</v>
      </c>
      <c r="Q67" s="2">
        <f t="shared" si="64"/>
        <v>0</v>
      </c>
      <c r="R67" s="2">
        <f t="shared" si="57"/>
        <v>28080</v>
      </c>
      <c r="S67" s="2">
        <f t="shared" si="58"/>
        <v>3120</v>
      </c>
      <c r="T67" s="2">
        <f t="shared" si="65"/>
        <v>31200</v>
      </c>
      <c r="U67" s="2">
        <f t="shared" si="59"/>
        <v>28080</v>
      </c>
      <c r="V67" s="2">
        <f t="shared" si="60"/>
        <v>3120</v>
      </c>
      <c r="W67" s="2">
        <f t="shared" si="66"/>
        <v>31200</v>
      </c>
      <c r="X67" s="31">
        <v>74.599999999999994</v>
      </c>
      <c r="Y67" s="20">
        <v>2</v>
      </c>
      <c r="Z67" s="54" t="s">
        <v>606</v>
      </c>
    </row>
    <row r="68" spans="1:26" ht="80.099999999999994" customHeight="1" x14ac:dyDescent="0.25">
      <c r="A68" s="34" t="s">
        <v>153</v>
      </c>
      <c r="B68" s="27" t="s">
        <v>141</v>
      </c>
      <c r="C68" s="22" t="s">
        <v>560</v>
      </c>
      <c r="D68" s="11" t="s">
        <v>544</v>
      </c>
      <c r="E68" s="28" t="s">
        <v>547</v>
      </c>
      <c r="F68" s="2">
        <v>0</v>
      </c>
      <c r="G68" s="2">
        <v>0</v>
      </c>
      <c r="H68" s="2">
        <f t="shared" si="61"/>
        <v>0</v>
      </c>
      <c r="I68" s="2">
        <v>36000</v>
      </c>
      <c r="J68" s="2">
        <v>4000</v>
      </c>
      <c r="K68" s="2">
        <f t="shared" si="62"/>
        <v>40000</v>
      </c>
      <c r="L68" s="2">
        <v>0</v>
      </c>
      <c r="M68" s="2">
        <v>0</v>
      </c>
      <c r="N68" s="2">
        <f t="shared" si="63"/>
        <v>0</v>
      </c>
      <c r="O68" s="2">
        <v>0</v>
      </c>
      <c r="P68" s="2">
        <v>0</v>
      </c>
      <c r="Q68" s="2">
        <f t="shared" si="64"/>
        <v>0</v>
      </c>
      <c r="R68" s="2">
        <f t="shared" si="57"/>
        <v>36000</v>
      </c>
      <c r="S68" s="2">
        <f t="shared" si="58"/>
        <v>4000</v>
      </c>
      <c r="T68" s="2">
        <f t="shared" si="65"/>
        <v>40000</v>
      </c>
      <c r="U68" s="2">
        <f t="shared" si="59"/>
        <v>36000</v>
      </c>
      <c r="V68" s="2">
        <f t="shared" si="60"/>
        <v>4000</v>
      </c>
      <c r="W68" s="2">
        <f t="shared" si="66"/>
        <v>40000</v>
      </c>
      <c r="X68" s="31">
        <v>74.099999999999994</v>
      </c>
      <c r="Y68" s="20">
        <v>3</v>
      </c>
      <c r="Z68" s="54" t="s">
        <v>609</v>
      </c>
    </row>
    <row r="69" spans="1:26" ht="80.099999999999994" customHeight="1" x14ac:dyDescent="0.25">
      <c r="A69" s="34" t="s">
        <v>154</v>
      </c>
      <c r="B69" s="27" t="s">
        <v>141</v>
      </c>
      <c r="C69" s="22" t="s">
        <v>151</v>
      </c>
      <c r="D69" s="11" t="s">
        <v>152</v>
      </c>
      <c r="E69" s="28" t="s">
        <v>547</v>
      </c>
      <c r="F69" s="2">
        <v>0</v>
      </c>
      <c r="G69" s="2">
        <v>0</v>
      </c>
      <c r="H69" s="2">
        <f t="shared" si="61"/>
        <v>0</v>
      </c>
      <c r="I69" s="2">
        <v>44010</v>
      </c>
      <c r="J69" s="2">
        <v>4890</v>
      </c>
      <c r="K69" s="2">
        <f t="shared" si="62"/>
        <v>48900</v>
      </c>
      <c r="L69" s="2">
        <v>0</v>
      </c>
      <c r="M69" s="2">
        <v>0</v>
      </c>
      <c r="N69" s="2">
        <f t="shared" si="63"/>
        <v>0</v>
      </c>
      <c r="O69" s="2">
        <v>0</v>
      </c>
      <c r="P69" s="2">
        <v>0</v>
      </c>
      <c r="Q69" s="2">
        <f t="shared" si="64"/>
        <v>0</v>
      </c>
      <c r="R69" s="2">
        <f t="shared" si="57"/>
        <v>44010</v>
      </c>
      <c r="S69" s="2">
        <f t="shared" si="58"/>
        <v>4890</v>
      </c>
      <c r="T69" s="2">
        <f t="shared" si="65"/>
        <v>48900</v>
      </c>
      <c r="U69" s="2">
        <f t="shared" si="59"/>
        <v>44010</v>
      </c>
      <c r="V69" s="2">
        <f t="shared" si="60"/>
        <v>4890</v>
      </c>
      <c r="W69" s="2">
        <f t="shared" si="66"/>
        <v>48900</v>
      </c>
      <c r="X69" s="31">
        <v>74.099999999999994</v>
      </c>
      <c r="Y69" s="20">
        <v>3</v>
      </c>
      <c r="Z69" s="54" t="s">
        <v>610</v>
      </c>
    </row>
    <row r="70" spans="1:26" ht="80.099999999999994" customHeight="1" x14ac:dyDescent="0.25">
      <c r="A70" s="34" t="s">
        <v>719</v>
      </c>
      <c r="B70" s="27" t="s">
        <v>141</v>
      </c>
      <c r="C70" s="22" t="s">
        <v>561</v>
      </c>
      <c r="D70" s="11" t="s">
        <v>155</v>
      </c>
      <c r="E70" s="28" t="s">
        <v>547</v>
      </c>
      <c r="F70" s="2">
        <v>0</v>
      </c>
      <c r="G70" s="2">
        <v>0</v>
      </c>
      <c r="H70" s="2">
        <f t="shared" si="61"/>
        <v>0</v>
      </c>
      <c r="I70" s="2">
        <v>61200</v>
      </c>
      <c r="J70" s="2">
        <v>6800</v>
      </c>
      <c r="K70" s="2">
        <f t="shared" si="62"/>
        <v>68000</v>
      </c>
      <c r="L70" s="2">
        <v>0</v>
      </c>
      <c r="M70" s="2">
        <v>0</v>
      </c>
      <c r="N70" s="2">
        <f t="shared" si="63"/>
        <v>0</v>
      </c>
      <c r="O70" s="2">
        <v>0</v>
      </c>
      <c r="P70" s="2">
        <v>0</v>
      </c>
      <c r="Q70" s="2">
        <f t="shared" si="64"/>
        <v>0</v>
      </c>
      <c r="R70" s="2">
        <f t="shared" si="57"/>
        <v>61200</v>
      </c>
      <c r="S70" s="2">
        <f t="shared" si="58"/>
        <v>6800</v>
      </c>
      <c r="T70" s="2">
        <f t="shared" si="65"/>
        <v>68000</v>
      </c>
      <c r="U70" s="2">
        <f t="shared" si="59"/>
        <v>61200</v>
      </c>
      <c r="V70" s="2">
        <f t="shared" si="60"/>
        <v>6800</v>
      </c>
      <c r="W70" s="2">
        <f t="shared" si="66"/>
        <v>68000</v>
      </c>
      <c r="X70" s="31">
        <v>72.7</v>
      </c>
      <c r="Y70" s="20">
        <v>4</v>
      </c>
      <c r="Z70" s="54" t="s">
        <v>611</v>
      </c>
    </row>
    <row r="71" spans="1:26" ht="80.099999999999994" customHeight="1" x14ac:dyDescent="0.25">
      <c r="A71" s="34" t="s">
        <v>159</v>
      </c>
      <c r="B71" s="27" t="s">
        <v>141</v>
      </c>
      <c r="C71" s="22" t="s">
        <v>156</v>
      </c>
      <c r="D71" s="11" t="s">
        <v>157</v>
      </c>
      <c r="E71" s="28" t="s">
        <v>547</v>
      </c>
      <c r="F71" s="2">
        <v>0</v>
      </c>
      <c r="G71" s="2">
        <v>0</v>
      </c>
      <c r="H71" s="2">
        <f t="shared" si="61"/>
        <v>0</v>
      </c>
      <c r="I71" s="2">
        <v>60897.599999999999</v>
      </c>
      <c r="J71" s="2">
        <v>6766.4</v>
      </c>
      <c r="K71" s="2">
        <f t="shared" si="62"/>
        <v>67664</v>
      </c>
      <c r="L71" s="2">
        <v>0</v>
      </c>
      <c r="M71" s="2">
        <v>0</v>
      </c>
      <c r="N71" s="2">
        <f t="shared" si="63"/>
        <v>0</v>
      </c>
      <c r="O71" s="2">
        <v>0</v>
      </c>
      <c r="P71" s="2">
        <v>0</v>
      </c>
      <c r="Q71" s="2">
        <f t="shared" si="64"/>
        <v>0</v>
      </c>
      <c r="R71" s="2">
        <f t="shared" si="57"/>
        <v>60897.599999999999</v>
      </c>
      <c r="S71" s="2">
        <f t="shared" si="58"/>
        <v>6766.4</v>
      </c>
      <c r="T71" s="2">
        <f t="shared" si="65"/>
        <v>67664</v>
      </c>
      <c r="U71" s="2">
        <f t="shared" si="59"/>
        <v>60897.599999999999</v>
      </c>
      <c r="V71" s="2">
        <f t="shared" si="60"/>
        <v>6766.4</v>
      </c>
      <c r="W71" s="2">
        <f t="shared" si="66"/>
        <v>67664</v>
      </c>
      <c r="X71" s="31">
        <v>71</v>
      </c>
      <c r="Y71" s="20">
        <v>5</v>
      </c>
      <c r="Z71" s="53" t="s">
        <v>607</v>
      </c>
    </row>
    <row r="72" spans="1:26" ht="80.099999999999994" customHeight="1" x14ac:dyDescent="0.25">
      <c r="A72" s="34" t="s">
        <v>160</v>
      </c>
      <c r="B72" s="27" t="s">
        <v>141</v>
      </c>
      <c r="C72" s="22" t="s">
        <v>562</v>
      </c>
      <c r="D72" s="11" t="s">
        <v>158</v>
      </c>
      <c r="E72" s="28" t="s">
        <v>547</v>
      </c>
      <c r="F72" s="2">
        <v>0</v>
      </c>
      <c r="G72" s="2">
        <v>0</v>
      </c>
      <c r="H72" s="2">
        <f t="shared" si="61"/>
        <v>0</v>
      </c>
      <c r="I72" s="2">
        <v>0</v>
      </c>
      <c r="J72" s="2">
        <v>0</v>
      </c>
      <c r="K72" s="2">
        <f t="shared" si="62"/>
        <v>0</v>
      </c>
      <c r="L72" s="2">
        <v>9891</v>
      </c>
      <c r="M72" s="2">
        <v>1099</v>
      </c>
      <c r="N72" s="2">
        <f t="shared" si="63"/>
        <v>10990</v>
      </c>
      <c r="O72" s="2">
        <v>0</v>
      </c>
      <c r="P72" s="2">
        <v>0</v>
      </c>
      <c r="Q72" s="2">
        <f t="shared" si="64"/>
        <v>0</v>
      </c>
      <c r="R72" s="2">
        <f t="shared" si="57"/>
        <v>9891</v>
      </c>
      <c r="S72" s="2">
        <f t="shared" si="58"/>
        <v>1099</v>
      </c>
      <c r="T72" s="2">
        <f t="shared" si="65"/>
        <v>10990</v>
      </c>
      <c r="U72" s="2">
        <f t="shared" si="59"/>
        <v>9891</v>
      </c>
      <c r="V72" s="2">
        <f t="shared" si="60"/>
        <v>1099</v>
      </c>
      <c r="W72" s="2">
        <f t="shared" si="66"/>
        <v>10990</v>
      </c>
      <c r="X72" s="31">
        <v>71</v>
      </c>
      <c r="Y72" s="20">
        <v>5</v>
      </c>
      <c r="Z72" s="53" t="s">
        <v>608</v>
      </c>
    </row>
    <row r="73" spans="1:26" s="8" customFormat="1" ht="25.15" customHeight="1" x14ac:dyDescent="0.25">
      <c r="A73" s="77" t="s">
        <v>161</v>
      </c>
      <c r="B73" s="77"/>
      <c r="C73" s="77"/>
      <c r="D73" s="77"/>
      <c r="E73" s="77"/>
      <c r="F73" s="7">
        <f t="shared" ref="F73:W73" si="67">SUM(F64:F72)</f>
        <v>0</v>
      </c>
      <c r="G73" s="7">
        <f t="shared" si="67"/>
        <v>0</v>
      </c>
      <c r="H73" s="7">
        <f t="shared" si="67"/>
        <v>0</v>
      </c>
      <c r="I73" s="7">
        <f t="shared" si="67"/>
        <v>303388.59999999998</v>
      </c>
      <c r="J73" s="7">
        <f t="shared" si="67"/>
        <v>33709.4</v>
      </c>
      <c r="K73" s="7">
        <f t="shared" si="67"/>
        <v>337098</v>
      </c>
      <c r="L73" s="7">
        <f t="shared" si="67"/>
        <v>175494</v>
      </c>
      <c r="M73" s="7">
        <f t="shared" si="67"/>
        <v>19499</v>
      </c>
      <c r="N73" s="7">
        <f t="shared" si="67"/>
        <v>194993</v>
      </c>
      <c r="O73" s="7">
        <f t="shared" si="67"/>
        <v>96602</v>
      </c>
      <c r="P73" s="7">
        <f t="shared" si="67"/>
        <v>10734</v>
      </c>
      <c r="Q73" s="7">
        <f t="shared" si="67"/>
        <v>107336</v>
      </c>
      <c r="R73" s="7">
        <f t="shared" si="67"/>
        <v>575484.6</v>
      </c>
      <c r="S73" s="7">
        <f t="shared" si="67"/>
        <v>63942.400000000001</v>
      </c>
      <c r="T73" s="7">
        <f t="shared" si="67"/>
        <v>639427</v>
      </c>
      <c r="U73" s="7">
        <f t="shared" si="67"/>
        <v>575484.6</v>
      </c>
      <c r="V73" s="7">
        <f t="shared" si="67"/>
        <v>63942.400000000001</v>
      </c>
      <c r="W73" s="7">
        <f t="shared" si="67"/>
        <v>639427</v>
      </c>
      <c r="X73" s="32"/>
      <c r="Y73" s="14"/>
      <c r="Z73" s="54"/>
    </row>
    <row r="74" spans="1:26" ht="99.95" customHeight="1" x14ac:dyDescent="0.25">
      <c r="A74" s="34" t="s">
        <v>162</v>
      </c>
      <c r="B74" s="27" t="s">
        <v>163</v>
      </c>
      <c r="C74" s="29" t="s">
        <v>164</v>
      </c>
      <c r="D74" s="11" t="s">
        <v>165</v>
      </c>
      <c r="E74" s="28" t="s">
        <v>547</v>
      </c>
      <c r="F74" s="2">
        <v>5705</v>
      </c>
      <c r="G74" s="2">
        <v>2445</v>
      </c>
      <c r="H74" s="2">
        <f>F74+G74</f>
        <v>8150</v>
      </c>
      <c r="I74" s="2">
        <v>14000</v>
      </c>
      <c r="J74" s="2">
        <v>6000</v>
      </c>
      <c r="K74" s="2">
        <f>I74+J74</f>
        <v>20000</v>
      </c>
      <c r="L74" s="2">
        <v>53900</v>
      </c>
      <c r="M74" s="2">
        <v>23100</v>
      </c>
      <c r="N74" s="2">
        <f>L74+M74</f>
        <v>77000</v>
      </c>
      <c r="O74" s="2">
        <v>0</v>
      </c>
      <c r="P74" s="2">
        <v>0</v>
      </c>
      <c r="Q74" s="2">
        <f>O74+P74</f>
        <v>0</v>
      </c>
      <c r="R74" s="2">
        <f t="shared" ref="R74:S81" si="68">I74+L74+O74</f>
        <v>67900</v>
      </c>
      <c r="S74" s="2">
        <f t="shared" si="68"/>
        <v>29100</v>
      </c>
      <c r="T74" s="2">
        <f>R74+S74</f>
        <v>97000</v>
      </c>
      <c r="U74" s="2">
        <f t="shared" ref="U74:V81" si="69">F74+R74</f>
        <v>73605</v>
      </c>
      <c r="V74" s="2">
        <f t="shared" si="69"/>
        <v>31545</v>
      </c>
      <c r="W74" s="2">
        <f>U74+V74</f>
        <v>105150</v>
      </c>
      <c r="X74" s="31">
        <v>87.9</v>
      </c>
      <c r="Y74" s="20">
        <v>1</v>
      </c>
      <c r="Z74" s="54" t="s">
        <v>614</v>
      </c>
    </row>
    <row r="75" spans="1:26" ht="80.099999999999994" customHeight="1" x14ac:dyDescent="0.25">
      <c r="A75" s="34" t="s">
        <v>168</v>
      </c>
      <c r="B75" s="27" t="s">
        <v>163</v>
      </c>
      <c r="C75" s="22" t="s">
        <v>166</v>
      </c>
      <c r="D75" s="11" t="s">
        <v>167</v>
      </c>
      <c r="E75" s="28" t="s">
        <v>50</v>
      </c>
      <c r="F75" s="2">
        <v>11970</v>
      </c>
      <c r="G75" s="2">
        <v>5130</v>
      </c>
      <c r="H75" s="2">
        <f t="shared" ref="H75:H81" si="70">F75+G75</f>
        <v>17100</v>
      </c>
      <c r="I75" s="2">
        <v>99015</v>
      </c>
      <c r="J75" s="2">
        <v>42435</v>
      </c>
      <c r="K75" s="2">
        <f t="shared" ref="K75:K81" si="71">I75+J75</f>
        <v>141450</v>
      </c>
      <c r="L75" s="2">
        <v>99015</v>
      </c>
      <c r="M75" s="2">
        <v>42435</v>
      </c>
      <c r="N75" s="2">
        <f t="shared" ref="N75:N81" si="72">L75+M75</f>
        <v>141450</v>
      </c>
      <c r="O75" s="2">
        <v>0</v>
      </c>
      <c r="P75" s="2">
        <v>0</v>
      </c>
      <c r="Q75" s="2">
        <f t="shared" ref="Q75:Q81" si="73">O75+P75</f>
        <v>0</v>
      </c>
      <c r="R75" s="2">
        <f t="shared" si="68"/>
        <v>198030</v>
      </c>
      <c r="S75" s="2">
        <f t="shared" si="68"/>
        <v>84870</v>
      </c>
      <c r="T75" s="2">
        <f t="shared" ref="T75:T81" si="74">R75+S75</f>
        <v>282900</v>
      </c>
      <c r="U75" s="2">
        <f t="shared" si="69"/>
        <v>210000</v>
      </c>
      <c r="V75" s="2">
        <f t="shared" si="69"/>
        <v>90000</v>
      </c>
      <c r="W75" s="2">
        <f t="shared" ref="W75:W81" si="75">U75+V75</f>
        <v>300000</v>
      </c>
      <c r="X75" s="31">
        <v>84.6</v>
      </c>
      <c r="Y75" s="20">
        <v>2</v>
      </c>
      <c r="Z75" s="54" t="s">
        <v>613</v>
      </c>
    </row>
    <row r="76" spans="1:26" ht="80.099999999999994" customHeight="1" x14ac:dyDescent="0.25">
      <c r="A76" s="34" t="s">
        <v>172</v>
      </c>
      <c r="B76" s="27" t="s">
        <v>163</v>
      </c>
      <c r="C76" s="22" t="s">
        <v>169</v>
      </c>
      <c r="D76" s="11" t="s">
        <v>170</v>
      </c>
      <c r="E76" s="28" t="s">
        <v>50</v>
      </c>
      <c r="F76" s="2">
        <v>5488</v>
      </c>
      <c r="G76" s="2">
        <v>2352</v>
      </c>
      <c r="H76" s="2">
        <f t="shared" si="70"/>
        <v>7840</v>
      </c>
      <c r="I76" s="2">
        <v>46256</v>
      </c>
      <c r="J76" s="2">
        <v>19824</v>
      </c>
      <c r="K76" s="2">
        <f t="shared" si="71"/>
        <v>66080</v>
      </c>
      <c r="L76" s="2">
        <v>46256</v>
      </c>
      <c r="M76" s="2">
        <v>19824</v>
      </c>
      <c r="N76" s="2">
        <f t="shared" si="72"/>
        <v>66080</v>
      </c>
      <c r="O76" s="2">
        <v>0</v>
      </c>
      <c r="P76" s="2">
        <v>0</v>
      </c>
      <c r="Q76" s="2">
        <f t="shared" si="73"/>
        <v>0</v>
      </c>
      <c r="R76" s="2">
        <f t="shared" si="68"/>
        <v>92512</v>
      </c>
      <c r="S76" s="2">
        <f t="shared" si="68"/>
        <v>39648</v>
      </c>
      <c r="T76" s="2">
        <f t="shared" si="74"/>
        <v>132160</v>
      </c>
      <c r="U76" s="2">
        <f t="shared" si="69"/>
        <v>98000</v>
      </c>
      <c r="V76" s="2">
        <f t="shared" si="69"/>
        <v>42000</v>
      </c>
      <c r="W76" s="2">
        <f t="shared" si="75"/>
        <v>140000</v>
      </c>
      <c r="X76" s="31">
        <v>83.75</v>
      </c>
      <c r="Y76" s="20">
        <v>3</v>
      </c>
      <c r="Z76" s="54" t="s">
        <v>612</v>
      </c>
    </row>
    <row r="77" spans="1:26" ht="150" customHeight="1" x14ac:dyDescent="0.25">
      <c r="A77" s="34" t="s">
        <v>173</v>
      </c>
      <c r="B77" s="27" t="s">
        <v>163</v>
      </c>
      <c r="C77" s="22" t="s">
        <v>169</v>
      </c>
      <c r="D77" s="11" t="s">
        <v>171</v>
      </c>
      <c r="E77" s="28" t="s">
        <v>547</v>
      </c>
      <c r="F77" s="2">
        <v>1197</v>
      </c>
      <c r="G77" s="2">
        <v>513</v>
      </c>
      <c r="H77" s="2">
        <f t="shared" si="70"/>
        <v>1710</v>
      </c>
      <c r="I77" s="2">
        <v>3710</v>
      </c>
      <c r="J77" s="2">
        <v>1590</v>
      </c>
      <c r="K77" s="2">
        <f t="shared" si="71"/>
        <v>5300</v>
      </c>
      <c r="L77" s="2">
        <v>20293</v>
      </c>
      <c r="M77" s="2">
        <v>8697</v>
      </c>
      <c r="N77" s="2">
        <f t="shared" si="72"/>
        <v>28990</v>
      </c>
      <c r="O77" s="2">
        <v>0</v>
      </c>
      <c r="P77" s="2">
        <v>0</v>
      </c>
      <c r="Q77" s="2">
        <f t="shared" si="73"/>
        <v>0</v>
      </c>
      <c r="R77" s="2">
        <f t="shared" si="68"/>
        <v>24003</v>
      </c>
      <c r="S77" s="2">
        <f t="shared" si="68"/>
        <v>10287</v>
      </c>
      <c r="T77" s="2">
        <f t="shared" si="74"/>
        <v>34290</v>
      </c>
      <c r="U77" s="2">
        <f t="shared" si="69"/>
        <v>25200</v>
      </c>
      <c r="V77" s="2">
        <f t="shared" si="69"/>
        <v>10800</v>
      </c>
      <c r="W77" s="2">
        <f t="shared" si="75"/>
        <v>36000</v>
      </c>
      <c r="X77" s="31">
        <v>83.75</v>
      </c>
      <c r="Y77" s="20">
        <v>3</v>
      </c>
      <c r="Z77" s="54" t="s">
        <v>612</v>
      </c>
    </row>
    <row r="78" spans="1:26" ht="80.099999999999994" customHeight="1" x14ac:dyDescent="0.25">
      <c r="A78" s="34" t="s">
        <v>179</v>
      </c>
      <c r="B78" s="27" t="s">
        <v>163</v>
      </c>
      <c r="C78" s="22" t="s">
        <v>174</v>
      </c>
      <c r="D78" s="11" t="s">
        <v>175</v>
      </c>
      <c r="E78" s="26" t="s">
        <v>55</v>
      </c>
      <c r="F78" s="2">
        <v>2010</v>
      </c>
      <c r="G78" s="2">
        <v>862</v>
      </c>
      <c r="H78" s="2">
        <f t="shared" si="70"/>
        <v>2872</v>
      </c>
      <c r="I78" s="2">
        <v>15914</v>
      </c>
      <c r="J78" s="2">
        <v>6820</v>
      </c>
      <c r="K78" s="2">
        <f t="shared" si="71"/>
        <v>22734</v>
      </c>
      <c r="L78" s="2">
        <v>23871</v>
      </c>
      <c r="M78" s="2">
        <v>10231</v>
      </c>
      <c r="N78" s="2">
        <f t="shared" si="72"/>
        <v>34102</v>
      </c>
      <c r="O78" s="2">
        <v>0</v>
      </c>
      <c r="P78" s="2">
        <v>0</v>
      </c>
      <c r="Q78" s="2">
        <f t="shared" si="73"/>
        <v>0</v>
      </c>
      <c r="R78" s="2">
        <f t="shared" si="68"/>
        <v>39785</v>
      </c>
      <c r="S78" s="2">
        <f t="shared" si="68"/>
        <v>17051</v>
      </c>
      <c r="T78" s="2">
        <f t="shared" si="74"/>
        <v>56836</v>
      </c>
      <c r="U78" s="2">
        <f t="shared" si="69"/>
        <v>41795</v>
      </c>
      <c r="V78" s="2">
        <f t="shared" si="69"/>
        <v>17913</v>
      </c>
      <c r="W78" s="2">
        <f t="shared" si="75"/>
        <v>59708</v>
      </c>
      <c r="X78" s="31">
        <v>67</v>
      </c>
      <c r="Y78" s="20">
        <v>4</v>
      </c>
      <c r="Z78" s="54" t="s">
        <v>720</v>
      </c>
    </row>
    <row r="79" spans="1:26" ht="80.099999999999994" customHeight="1" x14ac:dyDescent="0.25">
      <c r="A79" s="34" t="s">
        <v>180</v>
      </c>
      <c r="B79" s="27" t="s">
        <v>163</v>
      </c>
      <c r="C79" s="22" t="s">
        <v>174</v>
      </c>
      <c r="D79" s="11" t="s">
        <v>176</v>
      </c>
      <c r="E79" s="26" t="s">
        <v>55</v>
      </c>
      <c r="F79" s="2">
        <v>1005</v>
      </c>
      <c r="G79" s="2">
        <v>431</v>
      </c>
      <c r="H79" s="2">
        <f t="shared" si="70"/>
        <v>1436</v>
      </c>
      <c r="I79" s="2">
        <v>7957</v>
      </c>
      <c r="J79" s="2">
        <v>3410</v>
      </c>
      <c r="K79" s="2">
        <f t="shared" si="71"/>
        <v>11367</v>
      </c>
      <c r="L79" s="2">
        <v>11936</v>
      </c>
      <c r="M79" s="2">
        <v>5115</v>
      </c>
      <c r="N79" s="2">
        <f t="shared" si="72"/>
        <v>17051</v>
      </c>
      <c r="O79" s="2">
        <v>0</v>
      </c>
      <c r="P79" s="2">
        <v>0</v>
      </c>
      <c r="Q79" s="2">
        <f t="shared" si="73"/>
        <v>0</v>
      </c>
      <c r="R79" s="2">
        <f t="shared" si="68"/>
        <v>19893</v>
      </c>
      <c r="S79" s="2">
        <f t="shared" si="68"/>
        <v>8525</v>
      </c>
      <c r="T79" s="2">
        <f t="shared" si="74"/>
        <v>28418</v>
      </c>
      <c r="U79" s="2">
        <f t="shared" si="69"/>
        <v>20898</v>
      </c>
      <c r="V79" s="2">
        <f t="shared" si="69"/>
        <v>8956</v>
      </c>
      <c r="W79" s="2">
        <f t="shared" si="75"/>
        <v>29854</v>
      </c>
      <c r="X79" s="31">
        <v>67</v>
      </c>
      <c r="Y79" s="20">
        <v>4</v>
      </c>
      <c r="Z79" s="60" t="s">
        <v>720</v>
      </c>
    </row>
    <row r="80" spans="1:26" ht="80.099999999999994" customHeight="1" x14ac:dyDescent="0.25">
      <c r="A80" s="34" t="s">
        <v>181</v>
      </c>
      <c r="B80" s="27" t="s">
        <v>163</v>
      </c>
      <c r="C80" s="22" t="s">
        <v>174</v>
      </c>
      <c r="D80" s="11" t="s">
        <v>177</v>
      </c>
      <c r="E80" s="28" t="s">
        <v>547</v>
      </c>
      <c r="F80" s="2">
        <v>130</v>
      </c>
      <c r="G80" s="2">
        <v>55</v>
      </c>
      <c r="H80" s="2">
        <f t="shared" si="70"/>
        <v>185</v>
      </c>
      <c r="I80" s="2">
        <v>0</v>
      </c>
      <c r="J80" s="2">
        <v>0</v>
      </c>
      <c r="K80" s="2">
        <f t="shared" si="71"/>
        <v>0</v>
      </c>
      <c r="L80" s="2">
        <v>2574</v>
      </c>
      <c r="M80" s="2">
        <v>1103</v>
      </c>
      <c r="N80" s="2">
        <f t="shared" si="72"/>
        <v>3677</v>
      </c>
      <c r="O80" s="2">
        <v>0</v>
      </c>
      <c r="P80" s="2">
        <v>0</v>
      </c>
      <c r="Q80" s="2">
        <f t="shared" si="73"/>
        <v>0</v>
      </c>
      <c r="R80" s="2">
        <f t="shared" si="68"/>
        <v>2574</v>
      </c>
      <c r="S80" s="2">
        <f t="shared" si="68"/>
        <v>1103</v>
      </c>
      <c r="T80" s="2">
        <f t="shared" si="74"/>
        <v>3677</v>
      </c>
      <c r="U80" s="2">
        <f t="shared" si="69"/>
        <v>2704</v>
      </c>
      <c r="V80" s="2">
        <f t="shared" si="69"/>
        <v>1158</v>
      </c>
      <c r="W80" s="2">
        <f t="shared" si="75"/>
        <v>3862</v>
      </c>
      <c r="X80" s="31">
        <v>67</v>
      </c>
      <c r="Y80" s="20">
        <v>4</v>
      </c>
      <c r="Z80" s="60" t="s">
        <v>720</v>
      </c>
    </row>
    <row r="81" spans="1:26" ht="80.099999999999994" customHeight="1" x14ac:dyDescent="0.25">
      <c r="A81" s="34" t="s">
        <v>182</v>
      </c>
      <c r="B81" s="27" t="s">
        <v>163</v>
      </c>
      <c r="C81" s="22" t="s">
        <v>174</v>
      </c>
      <c r="D81" s="11" t="s">
        <v>178</v>
      </c>
      <c r="E81" s="26" t="s">
        <v>55</v>
      </c>
      <c r="F81" s="2">
        <v>220</v>
      </c>
      <c r="G81" s="2">
        <v>95</v>
      </c>
      <c r="H81" s="2">
        <f t="shared" si="70"/>
        <v>315</v>
      </c>
      <c r="I81" s="2">
        <v>4383</v>
      </c>
      <c r="J81" s="2">
        <v>1878</v>
      </c>
      <c r="K81" s="2">
        <f t="shared" si="71"/>
        <v>6261</v>
      </c>
      <c r="L81" s="2">
        <v>0</v>
      </c>
      <c r="M81" s="2">
        <v>0</v>
      </c>
      <c r="N81" s="2">
        <f t="shared" si="72"/>
        <v>0</v>
      </c>
      <c r="O81" s="2">
        <v>0</v>
      </c>
      <c r="P81" s="2">
        <v>0</v>
      </c>
      <c r="Q81" s="2">
        <f t="shared" si="73"/>
        <v>0</v>
      </c>
      <c r="R81" s="2">
        <f t="shared" si="68"/>
        <v>4383</v>
      </c>
      <c r="S81" s="2">
        <f t="shared" si="68"/>
        <v>1878</v>
      </c>
      <c r="T81" s="2">
        <f t="shared" si="74"/>
        <v>6261</v>
      </c>
      <c r="U81" s="2">
        <f t="shared" si="69"/>
        <v>4603</v>
      </c>
      <c r="V81" s="2">
        <f t="shared" si="69"/>
        <v>1973</v>
      </c>
      <c r="W81" s="2">
        <f t="shared" si="75"/>
        <v>6576</v>
      </c>
      <c r="X81" s="31">
        <v>67</v>
      </c>
      <c r="Y81" s="20">
        <v>4</v>
      </c>
      <c r="Z81" s="60" t="s">
        <v>720</v>
      </c>
    </row>
    <row r="82" spans="1:26" s="8" customFormat="1" ht="25.15" customHeight="1" x14ac:dyDescent="0.25">
      <c r="A82" s="77" t="s">
        <v>183</v>
      </c>
      <c r="B82" s="77"/>
      <c r="C82" s="77"/>
      <c r="D82" s="77"/>
      <c r="E82" s="77"/>
      <c r="F82" s="7">
        <f>SUM(F74:F81)</f>
        <v>27725</v>
      </c>
      <c r="G82" s="7">
        <f t="shared" ref="G82:W82" si="76">SUM(G74:G81)</f>
        <v>11883</v>
      </c>
      <c r="H82" s="7">
        <f t="shared" si="76"/>
        <v>39608</v>
      </c>
      <c r="I82" s="7">
        <f t="shared" si="76"/>
        <v>191235</v>
      </c>
      <c r="J82" s="7">
        <f t="shared" si="76"/>
        <v>81957</v>
      </c>
      <c r="K82" s="7">
        <f t="shared" si="76"/>
        <v>273192</v>
      </c>
      <c r="L82" s="7">
        <f t="shared" si="76"/>
        <v>257845</v>
      </c>
      <c r="M82" s="7">
        <f t="shared" si="76"/>
        <v>110505</v>
      </c>
      <c r="N82" s="7">
        <f t="shared" si="76"/>
        <v>368350</v>
      </c>
      <c r="O82" s="7">
        <f t="shared" si="76"/>
        <v>0</v>
      </c>
      <c r="P82" s="7">
        <f t="shared" si="76"/>
        <v>0</v>
      </c>
      <c r="Q82" s="7">
        <f t="shared" si="76"/>
        <v>0</v>
      </c>
      <c r="R82" s="7">
        <f t="shared" si="76"/>
        <v>449080</v>
      </c>
      <c r="S82" s="7">
        <f t="shared" si="76"/>
        <v>192462</v>
      </c>
      <c r="T82" s="7">
        <f t="shared" si="76"/>
        <v>641542</v>
      </c>
      <c r="U82" s="7">
        <f t="shared" si="76"/>
        <v>476805</v>
      </c>
      <c r="V82" s="7">
        <f t="shared" si="76"/>
        <v>204345</v>
      </c>
      <c r="W82" s="7">
        <f t="shared" si="76"/>
        <v>681150</v>
      </c>
      <c r="X82" s="32"/>
      <c r="Y82" s="14"/>
      <c r="Z82" s="54"/>
    </row>
    <row r="83" spans="1:26" s="8" customFormat="1" ht="25.15" customHeight="1" x14ac:dyDescent="0.25">
      <c r="A83" s="77" t="s">
        <v>184</v>
      </c>
      <c r="B83" s="77"/>
      <c r="C83" s="77"/>
      <c r="D83" s="77"/>
      <c r="E83" s="77"/>
      <c r="F83" s="7">
        <v>0</v>
      </c>
      <c r="G83" s="7">
        <v>0</v>
      </c>
      <c r="H83" s="7">
        <v>0</v>
      </c>
      <c r="I83" s="7">
        <v>0</v>
      </c>
      <c r="J83" s="7">
        <v>0</v>
      </c>
      <c r="K83" s="7">
        <v>0</v>
      </c>
      <c r="L83" s="7">
        <v>0</v>
      </c>
      <c r="M83" s="7">
        <v>0</v>
      </c>
      <c r="N83" s="7">
        <v>0</v>
      </c>
      <c r="O83" s="7">
        <v>0</v>
      </c>
      <c r="P83" s="7">
        <v>0</v>
      </c>
      <c r="Q83" s="7">
        <v>0</v>
      </c>
      <c r="R83" s="7">
        <v>0</v>
      </c>
      <c r="S83" s="7">
        <v>0</v>
      </c>
      <c r="T83" s="7">
        <v>0</v>
      </c>
      <c r="U83" s="7">
        <v>0</v>
      </c>
      <c r="V83" s="7">
        <v>0</v>
      </c>
      <c r="W83" s="7">
        <v>0</v>
      </c>
      <c r="X83" s="32"/>
      <c r="Y83" s="14"/>
      <c r="Z83" s="54"/>
    </row>
    <row r="84" spans="1:26" ht="80.099999999999994" customHeight="1" x14ac:dyDescent="0.25">
      <c r="A84" s="34" t="s">
        <v>191</v>
      </c>
      <c r="B84" s="27" t="s">
        <v>186</v>
      </c>
      <c r="C84" s="24" t="s">
        <v>185</v>
      </c>
      <c r="D84" s="11" t="s">
        <v>187</v>
      </c>
      <c r="E84" s="28" t="s">
        <v>550</v>
      </c>
      <c r="F84" s="2">
        <v>3446</v>
      </c>
      <c r="G84" s="2">
        <v>756</v>
      </c>
      <c r="H84" s="2">
        <f>F84+G84</f>
        <v>4202</v>
      </c>
      <c r="I84" s="2">
        <v>20827</v>
      </c>
      <c r="J84" s="2">
        <v>4572</v>
      </c>
      <c r="K84" s="2">
        <f>I84+J84</f>
        <v>25399</v>
      </c>
      <c r="L84" s="2">
        <v>20827</v>
      </c>
      <c r="M84" s="2">
        <v>4572</v>
      </c>
      <c r="N84" s="2">
        <f>L84+M84</f>
        <v>25399</v>
      </c>
      <c r="O84" s="2">
        <v>0</v>
      </c>
      <c r="P84" s="2">
        <v>0</v>
      </c>
      <c r="Q84" s="2">
        <f>O84+P84</f>
        <v>0</v>
      </c>
      <c r="R84" s="2">
        <f t="shared" ref="R84:R94" si="77">I84+L84+O84</f>
        <v>41654</v>
      </c>
      <c r="S84" s="2">
        <f t="shared" ref="S84:S94" si="78">J84+M84+P84</f>
        <v>9144</v>
      </c>
      <c r="T84" s="2">
        <f>R84+S84</f>
        <v>50798</v>
      </c>
      <c r="U84" s="2">
        <f t="shared" ref="U84:U94" si="79">F84+R84</f>
        <v>45100</v>
      </c>
      <c r="V84" s="2">
        <f t="shared" ref="V84:V94" si="80">G84+S84</f>
        <v>9900</v>
      </c>
      <c r="W84" s="2">
        <f>U84+V84</f>
        <v>55000</v>
      </c>
      <c r="X84" s="31">
        <v>81.55</v>
      </c>
      <c r="Y84" s="20">
        <v>1</v>
      </c>
      <c r="Z84" s="54" t="s">
        <v>615</v>
      </c>
    </row>
    <row r="85" spans="1:26" ht="150" customHeight="1" x14ac:dyDescent="0.25">
      <c r="A85" s="34" t="s">
        <v>192</v>
      </c>
      <c r="B85" s="27" t="s">
        <v>186</v>
      </c>
      <c r="C85" s="24" t="s">
        <v>185</v>
      </c>
      <c r="D85" s="11" t="s">
        <v>188</v>
      </c>
      <c r="E85" s="28" t="s">
        <v>547</v>
      </c>
      <c r="F85" s="2">
        <v>1880</v>
      </c>
      <c r="G85" s="2">
        <v>412</v>
      </c>
      <c r="H85" s="2">
        <f t="shared" ref="H85:H94" si="81">F85+G85</f>
        <v>2292</v>
      </c>
      <c r="I85" s="2">
        <v>11360</v>
      </c>
      <c r="J85" s="2">
        <v>2494</v>
      </c>
      <c r="K85" s="2">
        <f t="shared" ref="K85:K94" si="82">I85+J85</f>
        <v>13854</v>
      </c>
      <c r="L85" s="2">
        <v>11360</v>
      </c>
      <c r="M85" s="2">
        <v>2494</v>
      </c>
      <c r="N85" s="2">
        <f t="shared" ref="N85:N94" si="83">L85+M85</f>
        <v>13854</v>
      </c>
      <c r="O85" s="2">
        <v>0</v>
      </c>
      <c r="P85" s="2">
        <v>0</v>
      </c>
      <c r="Q85" s="2">
        <f t="shared" ref="Q85:Q94" si="84">O85+P85</f>
        <v>0</v>
      </c>
      <c r="R85" s="2">
        <f t="shared" si="77"/>
        <v>22720</v>
      </c>
      <c r="S85" s="2">
        <f t="shared" si="78"/>
        <v>4988</v>
      </c>
      <c r="T85" s="2">
        <f t="shared" ref="T85:T94" si="85">R85+S85</f>
        <v>27708</v>
      </c>
      <c r="U85" s="2">
        <f t="shared" si="79"/>
        <v>24600</v>
      </c>
      <c r="V85" s="2">
        <f t="shared" si="80"/>
        <v>5400</v>
      </c>
      <c r="W85" s="2">
        <f t="shared" ref="W85:W94" si="86">U85+V85</f>
        <v>30000</v>
      </c>
      <c r="X85" s="31">
        <v>81.55</v>
      </c>
      <c r="Y85" s="20">
        <v>1</v>
      </c>
      <c r="Z85" s="54" t="s">
        <v>615</v>
      </c>
    </row>
    <row r="86" spans="1:26" ht="80.099999999999994" customHeight="1" x14ac:dyDescent="0.25">
      <c r="A86" s="34" t="s">
        <v>193</v>
      </c>
      <c r="B86" s="27" t="s">
        <v>186</v>
      </c>
      <c r="C86" s="24" t="s">
        <v>185</v>
      </c>
      <c r="D86" s="11" t="s">
        <v>189</v>
      </c>
      <c r="E86" s="13" t="s">
        <v>195</v>
      </c>
      <c r="F86" s="2">
        <v>0</v>
      </c>
      <c r="G86" s="2">
        <v>0</v>
      </c>
      <c r="H86" s="2">
        <f t="shared" si="81"/>
        <v>0</v>
      </c>
      <c r="I86" s="2">
        <v>6150</v>
      </c>
      <c r="J86" s="2">
        <v>1350</v>
      </c>
      <c r="K86" s="2">
        <f t="shared" si="82"/>
        <v>7500</v>
      </c>
      <c r="L86" s="2">
        <v>6150</v>
      </c>
      <c r="M86" s="2">
        <v>1350</v>
      </c>
      <c r="N86" s="2">
        <f t="shared" si="83"/>
        <v>7500</v>
      </c>
      <c r="O86" s="2">
        <v>0</v>
      </c>
      <c r="P86" s="2">
        <v>0</v>
      </c>
      <c r="Q86" s="2">
        <f t="shared" si="84"/>
        <v>0</v>
      </c>
      <c r="R86" s="2">
        <f t="shared" si="77"/>
        <v>12300</v>
      </c>
      <c r="S86" s="2">
        <f t="shared" si="78"/>
        <v>2700</v>
      </c>
      <c r="T86" s="2">
        <f t="shared" si="85"/>
        <v>15000</v>
      </c>
      <c r="U86" s="2">
        <f t="shared" si="79"/>
        <v>12300</v>
      </c>
      <c r="V86" s="2">
        <f t="shared" si="80"/>
        <v>2700</v>
      </c>
      <c r="W86" s="2">
        <f t="shared" si="86"/>
        <v>15000</v>
      </c>
      <c r="X86" s="31">
        <v>81.55</v>
      </c>
      <c r="Y86" s="20">
        <v>1</v>
      </c>
      <c r="Z86" s="54" t="s">
        <v>615</v>
      </c>
    </row>
    <row r="87" spans="1:26" ht="80.099999999999994" customHeight="1" x14ac:dyDescent="0.25">
      <c r="A87" s="34" t="s">
        <v>194</v>
      </c>
      <c r="B87" s="27" t="s">
        <v>186</v>
      </c>
      <c r="C87" s="24" t="s">
        <v>185</v>
      </c>
      <c r="D87" s="11" t="s">
        <v>190</v>
      </c>
      <c r="E87" s="26" t="s">
        <v>195</v>
      </c>
      <c r="F87" s="2">
        <v>4100</v>
      </c>
      <c r="G87" s="2">
        <v>900</v>
      </c>
      <c r="H87" s="2">
        <f t="shared" si="81"/>
        <v>5000</v>
      </c>
      <c r="I87" s="2"/>
      <c r="J87" s="2"/>
      <c r="K87" s="2">
        <f t="shared" si="82"/>
        <v>0</v>
      </c>
      <c r="L87" s="2"/>
      <c r="M87" s="2"/>
      <c r="N87" s="2">
        <f t="shared" si="83"/>
        <v>0</v>
      </c>
      <c r="O87" s="2">
        <v>0</v>
      </c>
      <c r="P87" s="2">
        <v>0</v>
      </c>
      <c r="Q87" s="2">
        <f t="shared" si="84"/>
        <v>0</v>
      </c>
      <c r="R87" s="2">
        <f t="shared" si="77"/>
        <v>0</v>
      </c>
      <c r="S87" s="2">
        <f t="shared" si="78"/>
        <v>0</v>
      </c>
      <c r="T87" s="2">
        <f t="shared" si="85"/>
        <v>0</v>
      </c>
      <c r="U87" s="2">
        <f t="shared" si="79"/>
        <v>4100</v>
      </c>
      <c r="V87" s="2">
        <f t="shared" si="80"/>
        <v>900</v>
      </c>
      <c r="W87" s="2">
        <f t="shared" si="86"/>
        <v>5000</v>
      </c>
      <c r="X87" s="31">
        <v>81.55</v>
      </c>
      <c r="Y87" s="20">
        <v>1</v>
      </c>
      <c r="Z87" s="54" t="s">
        <v>615</v>
      </c>
    </row>
    <row r="88" spans="1:26" ht="80.099999999999994" customHeight="1" x14ac:dyDescent="0.25">
      <c r="A88" s="34" t="s">
        <v>200</v>
      </c>
      <c r="B88" s="27" t="s">
        <v>186</v>
      </c>
      <c r="C88" s="22" t="s">
        <v>196</v>
      </c>
      <c r="D88" s="11" t="s">
        <v>197</v>
      </c>
      <c r="E88" s="28" t="s">
        <v>547</v>
      </c>
      <c r="F88" s="2">
        <v>0</v>
      </c>
      <c r="G88" s="2">
        <v>0</v>
      </c>
      <c r="H88" s="2">
        <f t="shared" si="81"/>
        <v>0</v>
      </c>
      <c r="I88" s="2">
        <v>48831</v>
      </c>
      <c r="J88" s="2">
        <v>10719</v>
      </c>
      <c r="K88" s="2">
        <f t="shared" si="82"/>
        <v>59550</v>
      </c>
      <c r="L88" s="2"/>
      <c r="M88" s="2"/>
      <c r="N88" s="2">
        <f t="shared" si="83"/>
        <v>0</v>
      </c>
      <c r="O88" s="2">
        <v>0</v>
      </c>
      <c r="P88" s="2">
        <v>0</v>
      </c>
      <c r="Q88" s="2">
        <f t="shared" si="84"/>
        <v>0</v>
      </c>
      <c r="R88" s="2">
        <f t="shared" si="77"/>
        <v>48831</v>
      </c>
      <c r="S88" s="2">
        <f t="shared" si="78"/>
        <v>10719</v>
      </c>
      <c r="T88" s="2">
        <f t="shared" si="85"/>
        <v>59550</v>
      </c>
      <c r="U88" s="2">
        <f t="shared" si="79"/>
        <v>48831</v>
      </c>
      <c r="V88" s="2">
        <f t="shared" si="80"/>
        <v>10719</v>
      </c>
      <c r="W88" s="2">
        <f t="shared" si="86"/>
        <v>59550</v>
      </c>
      <c r="X88" s="31">
        <v>79.73</v>
      </c>
      <c r="Y88" s="20">
        <v>2</v>
      </c>
      <c r="Z88" s="54" t="s">
        <v>616</v>
      </c>
    </row>
    <row r="89" spans="1:26" ht="80.099999999999994" customHeight="1" x14ac:dyDescent="0.25">
      <c r="A89" s="34" t="s">
        <v>201</v>
      </c>
      <c r="B89" s="27" t="s">
        <v>186</v>
      </c>
      <c r="C89" s="22" t="s">
        <v>196</v>
      </c>
      <c r="D89" s="11" t="s">
        <v>198</v>
      </c>
      <c r="E89" s="28" t="s">
        <v>547</v>
      </c>
      <c r="F89" s="2">
        <v>3533</v>
      </c>
      <c r="G89" s="2">
        <v>776</v>
      </c>
      <c r="H89" s="2">
        <f t="shared" si="81"/>
        <v>4309</v>
      </c>
      <c r="I89" s="2">
        <v>0</v>
      </c>
      <c r="J89" s="2">
        <v>0</v>
      </c>
      <c r="K89" s="2">
        <f t="shared" si="82"/>
        <v>0</v>
      </c>
      <c r="L89" s="2">
        <v>0</v>
      </c>
      <c r="M89" s="2">
        <v>0</v>
      </c>
      <c r="N89" s="2">
        <f t="shared" si="83"/>
        <v>0</v>
      </c>
      <c r="O89" s="2">
        <v>0</v>
      </c>
      <c r="P89" s="2">
        <v>0</v>
      </c>
      <c r="Q89" s="2">
        <f t="shared" si="84"/>
        <v>0</v>
      </c>
      <c r="R89" s="2">
        <f t="shared" si="77"/>
        <v>0</v>
      </c>
      <c r="S89" s="2">
        <f t="shared" si="78"/>
        <v>0</v>
      </c>
      <c r="T89" s="2">
        <f t="shared" si="85"/>
        <v>0</v>
      </c>
      <c r="U89" s="2">
        <f t="shared" si="79"/>
        <v>3533</v>
      </c>
      <c r="V89" s="2">
        <f t="shared" si="80"/>
        <v>776</v>
      </c>
      <c r="W89" s="2">
        <f t="shared" si="86"/>
        <v>4309</v>
      </c>
      <c r="X89" s="31">
        <v>79.73</v>
      </c>
      <c r="Y89" s="20">
        <v>2</v>
      </c>
      <c r="Z89" s="54" t="s">
        <v>616</v>
      </c>
    </row>
    <row r="90" spans="1:26" ht="80.099999999999994" customHeight="1" x14ac:dyDescent="0.25">
      <c r="A90" s="34" t="s">
        <v>202</v>
      </c>
      <c r="B90" s="27" t="s">
        <v>186</v>
      </c>
      <c r="C90" s="22" t="s">
        <v>196</v>
      </c>
      <c r="D90" s="11" t="s">
        <v>199</v>
      </c>
      <c r="E90" s="28" t="s">
        <v>547</v>
      </c>
      <c r="F90" s="2">
        <v>0</v>
      </c>
      <c r="G90" s="2">
        <v>0</v>
      </c>
      <c r="H90" s="2">
        <f t="shared" si="81"/>
        <v>0</v>
      </c>
      <c r="I90" s="2">
        <v>0</v>
      </c>
      <c r="J90" s="2">
        <v>0</v>
      </c>
      <c r="K90" s="2">
        <f t="shared" si="82"/>
        <v>0</v>
      </c>
      <c r="L90" s="2">
        <v>82378</v>
      </c>
      <c r="M90" s="2">
        <v>18083</v>
      </c>
      <c r="N90" s="2">
        <f t="shared" si="83"/>
        <v>100461</v>
      </c>
      <c r="O90" s="2">
        <v>0</v>
      </c>
      <c r="P90" s="2">
        <v>0</v>
      </c>
      <c r="Q90" s="2">
        <f t="shared" si="84"/>
        <v>0</v>
      </c>
      <c r="R90" s="2">
        <f t="shared" si="77"/>
        <v>82378</v>
      </c>
      <c r="S90" s="2">
        <f t="shared" si="78"/>
        <v>18083</v>
      </c>
      <c r="T90" s="2">
        <f t="shared" si="85"/>
        <v>100461</v>
      </c>
      <c r="U90" s="2">
        <f t="shared" si="79"/>
        <v>82378</v>
      </c>
      <c r="V90" s="2">
        <f t="shared" si="80"/>
        <v>18083</v>
      </c>
      <c r="W90" s="2">
        <f t="shared" si="86"/>
        <v>100461</v>
      </c>
      <c r="X90" s="31">
        <v>79.73</v>
      </c>
      <c r="Y90" s="20">
        <v>2</v>
      </c>
      <c r="Z90" s="54" t="s">
        <v>616</v>
      </c>
    </row>
    <row r="91" spans="1:26" ht="80.099999999999994" customHeight="1" x14ac:dyDescent="0.25">
      <c r="A91" s="34" t="s">
        <v>204</v>
      </c>
      <c r="B91" s="27" t="s">
        <v>186</v>
      </c>
      <c r="C91" s="22" t="s">
        <v>203</v>
      </c>
      <c r="D91" s="11" t="s">
        <v>203</v>
      </c>
      <c r="E91" s="28" t="s">
        <v>547</v>
      </c>
      <c r="F91" s="2">
        <v>3280</v>
      </c>
      <c r="G91" s="2">
        <v>720</v>
      </c>
      <c r="H91" s="2">
        <f t="shared" si="81"/>
        <v>4000</v>
      </c>
      <c r="I91" s="2">
        <v>54198</v>
      </c>
      <c r="J91" s="2">
        <v>11898</v>
      </c>
      <c r="K91" s="2">
        <f t="shared" si="82"/>
        <v>66096</v>
      </c>
      <c r="L91" s="2">
        <v>81921</v>
      </c>
      <c r="M91" s="2">
        <v>17983</v>
      </c>
      <c r="N91" s="2">
        <f t="shared" si="83"/>
        <v>99904</v>
      </c>
      <c r="O91" s="2">
        <v>0</v>
      </c>
      <c r="P91" s="2">
        <v>0</v>
      </c>
      <c r="Q91" s="2">
        <f t="shared" si="84"/>
        <v>0</v>
      </c>
      <c r="R91" s="2">
        <f t="shared" si="77"/>
        <v>136119</v>
      </c>
      <c r="S91" s="2">
        <f t="shared" si="78"/>
        <v>29881</v>
      </c>
      <c r="T91" s="2">
        <f t="shared" si="85"/>
        <v>166000</v>
      </c>
      <c r="U91" s="2">
        <f t="shared" si="79"/>
        <v>139399</v>
      </c>
      <c r="V91" s="2">
        <f t="shared" si="80"/>
        <v>30601</v>
      </c>
      <c r="W91" s="2">
        <f t="shared" si="86"/>
        <v>170000</v>
      </c>
      <c r="X91" s="31">
        <v>72.36</v>
      </c>
      <c r="Y91" s="20">
        <v>3</v>
      </c>
      <c r="Z91" s="54" t="s">
        <v>617</v>
      </c>
    </row>
    <row r="92" spans="1:26" ht="80.099999999999994" customHeight="1" x14ac:dyDescent="0.25">
      <c r="A92" s="34" t="s">
        <v>206</v>
      </c>
      <c r="B92" s="27" t="s">
        <v>186</v>
      </c>
      <c r="C92" s="22" t="s">
        <v>205</v>
      </c>
      <c r="D92" s="11" t="s">
        <v>209</v>
      </c>
      <c r="E92" s="26" t="s">
        <v>55</v>
      </c>
      <c r="F92" s="2">
        <v>4744</v>
      </c>
      <c r="G92" s="2">
        <v>1041</v>
      </c>
      <c r="H92" s="2">
        <f t="shared" si="81"/>
        <v>5785</v>
      </c>
      <c r="I92" s="2">
        <v>54335</v>
      </c>
      <c r="J92" s="2">
        <v>11927</v>
      </c>
      <c r="K92" s="2">
        <f t="shared" si="82"/>
        <v>66262</v>
      </c>
      <c r="L92" s="2">
        <v>0</v>
      </c>
      <c r="M92" s="2">
        <v>0</v>
      </c>
      <c r="N92" s="2">
        <f t="shared" si="83"/>
        <v>0</v>
      </c>
      <c r="O92" s="2">
        <v>0</v>
      </c>
      <c r="P92" s="2">
        <v>0</v>
      </c>
      <c r="Q92" s="2">
        <f t="shared" si="84"/>
        <v>0</v>
      </c>
      <c r="R92" s="2">
        <f t="shared" si="77"/>
        <v>54335</v>
      </c>
      <c r="S92" s="2">
        <f t="shared" si="78"/>
        <v>11927</v>
      </c>
      <c r="T92" s="2">
        <f t="shared" si="85"/>
        <v>66262</v>
      </c>
      <c r="U92" s="2">
        <f t="shared" si="79"/>
        <v>59079</v>
      </c>
      <c r="V92" s="2">
        <f t="shared" si="80"/>
        <v>12968</v>
      </c>
      <c r="W92" s="2">
        <f t="shared" si="86"/>
        <v>72047</v>
      </c>
      <c r="X92" s="31">
        <v>70.64</v>
      </c>
      <c r="Y92" s="20">
        <v>4</v>
      </c>
      <c r="Z92" s="54" t="s">
        <v>618</v>
      </c>
    </row>
    <row r="93" spans="1:26" ht="80.099999999999994" customHeight="1" x14ac:dyDescent="0.25">
      <c r="A93" s="34" t="s">
        <v>207</v>
      </c>
      <c r="B93" s="27" t="s">
        <v>186</v>
      </c>
      <c r="C93" s="22" t="s">
        <v>205</v>
      </c>
      <c r="D93" s="11" t="s">
        <v>210</v>
      </c>
      <c r="E93" s="28" t="s">
        <v>50</v>
      </c>
      <c r="F93" s="2">
        <v>1640</v>
      </c>
      <c r="G93" s="2">
        <v>360</v>
      </c>
      <c r="H93" s="2">
        <f t="shared" si="81"/>
        <v>2000</v>
      </c>
      <c r="I93" s="2">
        <v>0</v>
      </c>
      <c r="J93" s="2">
        <v>0</v>
      </c>
      <c r="K93" s="2">
        <f t="shared" si="82"/>
        <v>0</v>
      </c>
      <c r="L93" s="2">
        <v>0</v>
      </c>
      <c r="M93" s="2">
        <v>0</v>
      </c>
      <c r="N93" s="2">
        <f t="shared" si="83"/>
        <v>0</v>
      </c>
      <c r="O93" s="2">
        <v>0</v>
      </c>
      <c r="P93" s="2">
        <v>0</v>
      </c>
      <c r="Q93" s="2">
        <f t="shared" si="84"/>
        <v>0</v>
      </c>
      <c r="R93" s="2">
        <f t="shared" si="77"/>
        <v>0</v>
      </c>
      <c r="S93" s="2">
        <f t="shared" si="78"/>
        <v>0</v>
      </c>
      <c r="T93" s="2">
        <f t="shared" si="85"/>
        <v>0</v>
      </c>
      <c r="U93" s="2">
        <f t="shared" si="79"/>
        <v>1640</v>
      </c>
      <c r="V93" s="2">
        <f t="shared" si="80"/>
        <v>360</v>
      </c>
      <c r="W93" s="2">
        <f t="shared" si="86"/>
        <v>2000</v>
      </c>
      <c r="X93" s="31">
        <v>70.64</v>
      </c>
      <c r="Y93" s="20">
        <v>4</v>
      </c>
      <c r="Z93" s="54" t="s">
        <v>618</v>
      </c>
    </row>
    <row r="94" spans="1:26" ht="80.099999999999994" customHeight="1" x14ac:dyDescent="0.25">
      <c r="A94" s="34" t="s">
        <v>208</v>
      </c>
      <c r="B94" s="27" t="s">
        <v>186</v>
      </c>
      <c r="C94" s="22" t="s">
        <v>205</v>
      </c>
      <c r="D94" s="11" t="s">
        <v>211</v>
      </c>
      <c r="E94" s="28" t="s">
        <v>547</v>
      </c>
      <c r="F94" s="2">
        <v>1640</v>
      </c>
      <c r="G94" s="2">
        <v>360</v>
      </c>
      <c r="H94" s="2">
        <f t="shared" si="81"/>
        <v>2000</v>
      </c>
      <c r="I94" s="2">
        <v>0</v>
      </c>
      <c r="J94" s="2">
        <v>0</v>
      </c>
      <c r="K94" s="2">
        <f t="shared" si="82"/>
        <v>0</v>
      </c>
      <c r="L94" s="2">
        <v>0</v>
      </c>
      <c r="M94" s="2">
        <v>0</v>
      </c>
      <c r="N94" s="2">
        <f t="shared" si="83"/>
        <v>0</v>
      </c>
      <c r="O94" s="2">
        <v>0</v>
      </c>
      <c r="P94" s="2">
        <v>0</v>
      </c>
      <c r="Q94" s="2">
        <f t="shared" si="84"/>
        <v>0</v>
      </c>
      <c r="R94" s="2">
        <f t="shared" si="77"/>
        <v>0</v>
      </c>
      <c r="S94" s="2">
        <f t="shared" si="78"/>
        <v>0</v>
      </c>
      <c r="T94" s="2">
        <f t="shared" si="85"/>
        <v>0</v>
      </c>
      <c r="U94" s="2">
        <f t="shared" si="79"/>
        <v>1640</v>
      </c>
      <c r="V94" s="2">
        <f t="shared" si="80"/>
        <v>360</v>
      </c>
      <c r="W94" s="2">
        <f t="shared" si="86"/>
        <v>2000</v>
      </c>
      <c r="X94" s="31">
        <v>70.64</v>
      </c>
      <c r="Y94" s="20">
        <v>4</v>
      </c>
      <c r="Z94" s="54" t="s">
        <v>618</v>
      </c>
    </row>
    <row r="95" spans="1:26" s="8" customFormat="1" ht="25.15" customHeight="1" x14ac:dyDescent="0.25">
      <c r="A95" s="77" t="s">
        <v>212</v>
      </c>
      <c r="B95" s="77"/>
      <c r="C95" s="77"/>
      <c r="D95" s="77"/>
      <c r="E95" s="77"/>
      <c r="F95" s="7">
        <f>SUM(F84:F94)</f>
        <v>24263</v>
      </c>
      <c r="G95" s="7">
        <f t="shared" ref="G95:W95" si="87">SUM(G84:G94)</f>
        <v>5325</v>
      </c>
      <c r="H95" s="7">
        <f t="shared" si="87"/>
        <v>29588</v>
      </c>
      <c r="I95" s="7">
        <f t="shared" si="87"/>
        <v>195701</v>
      </c>
      <c r="J95" s="7">
        <f t="shared" si="87"/>
        <v>42960</v>
      </c>
      <c r="K95" s="7">
        <f t="shared" si="87"/>
        <v>238661</v>
      </c>
      <c r="L95" s="7">
        <f t="shared" si="87"/>
        <v>202636</v>
      </c>
      <c r="M95" s="7">
        <f t="shared" si="87"/>
        <v>44482</v>
      </c>
      <c r="N95" s="7">
        <f t="shared" si="87"/>
        <v>247118</v>
      </c>
      <c r="O95" s="7">
        <f t="shared" si="87"/>
        <v>0</v>
      </c>
      <c r="P95" s="7">
        <f t="shared" si="87"/>
        <v>0</v>
      </c>
      <c r="Q95" s="7">
        <f t="shared" si="87"/>
        <v>0</v>
      </c>
      <c r="R95" s="7">
        <f t="shared" si="87"/>
        <v>398337</v>
      </c>
      <c r="S95" s="7">
        <f t="shared" si="87"/>
        <v>87442</v>
      </c>
      <c r="T95" s="7">
        <f t="shared" si="87"/>
        <v>485779</v>
      </c>
      <c r="U95" s="7">
        <f t="shared" si="87"/>
        <v>422600</v>
      </c>
      <c r="V95" s="7">
        <f t="shared" si="87"/>
        <v>92767</v>
      </c>
      <c r="W95" s="7">
        <f t="shared" si="87"/>
        <v>515367</v>
      </c>
      <c r="X95" s="32"/>
      <c r="Y95" s="14"/>
      <c r="Z95" s="54"/>
    </row>
    <row r="96" spans="1:26" s="51" customFormat="1" ht="80.099999999999994" customHeight="1" x14ac:dyDescent="0.25">
      <c r="A96" s="47" t="s">
        <v>213</v>
      </c>
      <c r="B96" s="50" t="s">
        <v>214</v>
      </c>
      <c r="C96" s="48" t="s">
        <v>215</v>
      </c>
      <c r="D96" s="4" t="s">
        <v>216</v>
      </c>
      <c r="E96" s="45" t="s">
        <v>547</v>
      </c>
      <c r="F96" s="3">
        <v>0</v>
      </c>
      <c r="G96" s="3">
        <v>0</v>
      </c>
      <c r="H96" s="3">
        <f>F96+G96</f>
        <v>0</v>
      </c>
      <c r="I96" s="3">
        <v>81030</v>
      </c>
      <c r="J96" s="3">
        <v>17787</v>
      </c>
      <c r="K96" s="3">
        <f>I96+J96</f>
        <v>98817</v>
      </c>
      <c r="L96" s="3">
        <v>192030</v>
      </c>
      <c r="M96" s="3">
        <v>42153</v>
      </c>
      <c r="N96" s="3">
        <f>L96+M96</f>
        <v>234183</v>
      </c>
      <c r="O96" s="3">
        <v>0</v>
      </c>
      <c r="P96" s="3">
        <v>0</v>
      </c>
      <c r="Q96" s="3">
        <f>O96+P96</f>
        <v>0</v>
      </c>
      <c r="R96" s="3">
        <f t="shared" ref="R96:R110" si="88">I96+L96+O96</f>
        <v>273060</v>
      </c>
      <c r="S96" s="3">
        <f t="shared" ref="S96:S110" si="89">J96+M96+P96</f>
        <v>59940</v>
      </c>
      <c r="T96" s="3">
        <f>R96+S96</f>
        <v>333000</v>
      </c>
      <c r="U96" s="3">
        <f t="shared" ref="U96:U110" si="90">F96+R96</f>
        <v>273060</v>
      </c>
      <c r="V96" s="3">
        <f t="shared" ref="V96:V110" si="91">G96+S96</f>
        <v>59940</v>
      </c>
      <c r="W96" s="3">
        <f>U96+V96</f>
        <v>333000</v>
      </c>
      <c r="X96" s="46">
        <v>81.099999999999994</v>
      </c>
      <c r="Y96" s="25">
        <v>1</v>
      </c>
      <c r="Z96" s="54" t="s">
        <v>619</v>
      </c>
    </row>
    <row r="97" spans="1:26" s="51" customFormat="1" ht="80.099999999999994" customHeight="1" x14ac:dyDescent="0.25">
      <c r="A97" s="47" t="s">
        <v>220</v>
      </c>
      <c r="B97" s="50" t="s">
        <v>214</v>
      </c>
      <c r="C97" s="52" t="s">
        <v>217</v>
      </c>
      <c r="D97" s="4" t="s">
        <v>218</v>
      </c>
      <c r="E97" s="45" t="s">
        <v>50</v>
      </c>
      <c r="F97" s="3">
        <v>0</v>
      </c>
      <c r="G97" s="3">
        <v>0</v>
      </c>
      <c r="H97" s="3">
        <f t="shared" ref="H97:H110" si="92">F97+G97</f>
        <v>0</v>
      </c>
      <c r="I97" s="3">
        <v>23520.5</v>
      </c>
      <c r="J97" s="3">
        <v>5163</v>
      </c>
      <c r="K97" s="3">
        <f t="shared" ref="K97:K110" si="93">I97+J97</f>
        <v>28683.5</v>
      </c>
      <c r="L97" s="3">
        <v>23520.5</v>
      </c>
      <c r="M97" s="3">
        <v>5163</v>
      </c>
      <c r="N97" s="3">
        <f t="shared" ref="N97:N110" si="94">L97+M97</f>
        <v>28683.5</v>
      </c>
      <c r="O97" s="3">
        <v>0</v>
      </c>
      <c r="P97" s="3">
        <v>0</v>
      </c>
      <c r="Q97" s="3">
        <f t="shared" ref="Q97:Q110" si="95">O97+P97</f>
        <v>0</v>
      </c>
      <c r="R97" s="3">
        <f t="shared" si="88"/>
        <v>47041</v>
      </c>
      <c r="S97" s="3">
        <f t="shared" si="89"/>
        <v>10326</v>
      </c>
      <c r="T97" s="3">
        <f t="shared" ref="T97:T110" si="96">R97+S97</f>
        <v>57367</v>
      </c>
      <c r="U97" s="3">
        <f t="shared" si="90"/>
        <v>47041</v>
      </c>
      <c r="V97" s="3">
        <f t="shared" si="91"/>
        <v>10326</v>
      </c>
      <c r="W97" s="3">
        <f t="shared" ref="W97:W110" si="97">U97+V97</f>
        <v>57367</v>
      </c>
      <c r="X97" s="46">
        <v>79.2</v>
      </c>
      <c r="Y97" s="25">
        <v>2</v>
      </c>
      <c r="Z97" s="54" t="s">
        <v>620</v>
      </c>
    </row>
    <row r="98" spans="1:26" s="51" customFormat="1" ht="80.099999999999994" customHeight="1" x14ac:dyDescent="0.25">
      <c r="A98" s="47" t="s">
        <v>221</v>
      </c>
      <c r="B98" s="50" t="s">
        <v>214</v>
      </c>
      <c r="C98" s="52" t="s">
        <v>217</v>
      </c>
      <c r="D98" s="4" t="s">
        <v>219</v>
      </c>
      <c r="E98" s="45" t="s">
        <v>50</v>
      </c>
      <c r="F98" s="3">
        <v>0</v>
      </c>
      <c r="G98" s="3">
        <v>0</v>
      </c>
      <c r="H98" s="3">
        <f t="shared" si="92"/>
        <v>0</v>
      </c>
      <c r="I98" s="3">
        <v>10174.6</v>
      </c>
      <c r="J98" s="3">
        <v>2233.4</v>
      </c>
      <c r="K98" s="3">
        <f t="shared" si="93"/>
        <v>12408</v>
      </c>
      <c r="L98" s="3">
        <v>10174.6</v>
      </c>
      <c r="M98" s="3">
        <v>2233.4</v>
      </c>
      <c r="N98" s="3">
        <f t="shared" si="94"/>
        <v>12408</v>
      </c>
      <c r="O98" s="3">
        <v>0</v>
      </c>
      <c r="P98" s="3">
        <v>0</v>
      </c>
      <c r="Q98" s="3">
        <f t="shared" si="95"/>
        <v>0</v>
      </c>
      <c r="R98" s="3">
        <f t="shared" si="88"/>
        <v>20349.2</v>
      </c>
      <c r="S98" s="3">
        <f t="shared" si="89"/>
        <v>4466.8</v>
      </c>
      <c r="T98" s="3">
        <f t="shared" si="96"/>
        <v>24816</v>
      </c>
      <c r="U98" s="3">
        <f t="shared" si="90"/>
        <v>20349.2</v>
      </c>
      <c r="V98" s="3">
        <f t="shared" si="91"/>
        <v>4466.8</v>
      </c>
      <c r="W98" s="3">
        <f t="shared" si="97"/>
        <v>24816</v>
      </c>
      <c r="X98" s="46">
        <v>79.2</v>
      </c>
      <c r="Y98" s="25">
        <v>2</v>
      </c>
      <c r="Z98" s="54" t="s">
        <v>621</v>
      </c>
    </row>
    <row r="99" spans="1:26" ht="80.099999999999994" customHeight="1" x14ac:dyDescent="0.25">
      <c r="A99" s="34" t="s">
        <v>223</v>
      </c>
      <c r="B99" s="27" t="s">
        <v>214</v>
      </c>
      <c r="C99" s="22" t="s">
        <v>222</v>
      </c>
      <c r="D99" s="11" t="s">
        <v>222</v>
      </c>
      <c r="E99" s="28" t="s">
        <v>547</v>
      </c>
      <c r="F99" s="2">
        <v>7200</v>
      </c>
      <c r="G99" s="2">
        <v>1800</v>
      </c>
      <c r="H99" s="2">
        <f t="shared" si="92"/>
        <v>9000</v>
      </c>
      <c r="I99" s="2">
        <v>32400</v>
      </c>
      <c r="J99" s="2">
        <v>8100</v>
      </c>
      <c r="K99" s="2">
        <f t="shared" si="93"/>
        <v>40500</v>
      </c>
      <c r="L99" s="2">
        <v>32400</v>
      </c>
      <c r="M99" s="2">
        <v>8100</v>
      </c>
      <c r="N99" s="2">
        <f t="shared" si="94"/>
        <v>40500</v>
      </c>
      <c r="O99" s="2">
        <v>0</v>
      </c>
      <c r="P99" s="2">
        <v>0</v>
      </c>
      <c r="Q99" s="2">
        <f t="shared" si="95"/>
        <v>0</v>
      </c>
      <c r="R99" s="2">
        <f t="shared" si="88"/>
        <v>64800</v>
      </c>
      <c r="S99" s="2">
        <f t="shared" si="89"/>
        <v>16200</v>
      </c>
      <c r="T99" s="2">
        <f t="shared" si="96"/>
        <v>81000</v>
      </c>
      <c r="U99" s="2">
        <f t="shared" si="90"/>
        <v>72000</v>
      </c>
      <c r="V99" s="2">
        <f t="shared" si="91"/>
        <v>18000</v>
      </c>
      <c r="W99" s="2">
        <f t="shared" si="97"/>
        <v>90000</v>
      </c>
      <c r="X99" s="31">
        <v>77.599999999999994</v>
      </c>
      <c r="Y99" s="20">
        <v>3</v>
      </c>
      <c r="Z99" s="54" t="s">
        <v>622</v>
      </c>
    </row>
    <row r="100" spans="1:26" ht="80.099999999999994" customHeight="1" x14ac:dyDescent="0.25">
      <c r="A100" s="34" t="s">
        <v>228</v>
      </c>
      <c r="B100" s="27" t="s">
        <v>214</v>
      </c>
      <c r="C100" s="22" t="s">
        <v>224</v>
      </c>
      <c r="D100" s="11" t="s">
        <v>225</v>
      </c>
      <c r="E100" s="28" t="s">
        <v>50</v>
      </c>
      <c r="F100" s="2">
        <v>2658</v>
      </c>
      <c r="G100" s="2">
        <v>584</v>
      </c>
      <c r="H100" s="2">
        <f t="shared" si="92"/>
        <v>3242</v>
      </c>
      <c r="I100" s="2">
        <v>11630</v>
      </c>
      <c r="J100" s="2">
        <v>2553</v>
      </c>
      <c r="K100" s="2">
        <f t="shared" si="93"/>
        <v>14183</v>
      </c>
      <c r="L100" s="2">
        <v>1292</v>
      </c>
      <c r="M100" s="2">
        <v>283</v>
      </c>
      <c r="N100" s="2">
        <f t="shared" si="94"/>
        <v>1575</v>
      </c>
      <c r="O100" s="2">
        <v>0</v>
      </c>
      <c r="P100" s="2">
        <v>0</v>
      </c>
      <c r="Q100" s="2">
        <f t="shared" si="95"/>
        <v>0</v>
      </c>
      <c r="R100" s="2">
        <f t="shared" si="88"/>
        <v>12922</v>
      </c>
      <c r="S100" s="2">
        <f t="shared" si="89"/>
        <v>2836</v>
      </c>
      <c r="T100" s="2">
        <f t="shared" si="96"/>
        <v>15758</v>
      </c>
      <c r="U100" s="2">
        <f t="shared" si="90"/>
        <v>15580</v>
      </c>
      <c r="V100" s="2">
        <f t="shared" si="91"/>
        <v>3420</v>
      </c>
      <c r="W100" s="2">
        <f t="shared" si="97"/>
        <v>19000</v>
      </c>
      <c r="X100" s="31">
        <v>75.5</v>
      </c>
      <c r="Y100" s="20">
        <v>4</v>
      </c>
      <c r="Z100" s="54" t="s">
        <v>623</v>
      </c>
    </row>
    <row r="101" spans="1:26" ht="80.099999999999994" customHeight="1" x14ac:dyDescent="0.25">
      <c r="A101" s="34" t="s">
        <v>229</v>
      </c>
      <c r="B101" s="27" t="s">
        <v>214</v>
      </c>
      <c r="C101" s="22" t="s">
        <v>224</v>
      </c>
      <c r="D101" s="11" t="s">
        <v>226</v>
      </c>
      <c r="E101" s="28" t="s">
        <v>555</v>
      </c>
      <c r="F101" s="2">
        <v>3375</v>
      </c>
      <c r="G101" s="2">
        <v>949</v>
      </c>
      <c r="H101" s="2">
        <f t="shared" si="92"/>
        <v>4324</v>
      </c>
      <c r="I101" s="2">
        <v>30000</v>
      </c>
      <c r="J101" s="2">
        <v>6585</v>
      </c>
      <c r="K101" s="2">
        <f t="shared" si="93"/>
        <v>36585</v>
      </c>
      <c r="L101" s="2">
        <v>11474</v>
      </c>
      <c r="M101" s="2">
        <v>3227</v>
      </c>
      <c r="N101" s="2">
        <f t="shared" si="94"/>
        <v>14701</v>
      </c>
      <c r="O101" s="2">
        <v>0</v>
      </c>
      <c r="P101" s="2">
        <v>0</v>
      </c>
      <c r="Q101" s="2">
        <f t="shared" si="95"/>
        <v>0</v>
      </c>
      <c r="R101" s="2">
        <f t="shared" si="88"/>
        <v>41474</v>
      </c>
      <c r="S101" s="2">
        <f t="shared" si="89"/>
        <v>9812</v>
      </c>
      <c r="T101" s="2">
        <f t="shared" si="96"/>
        <v>51286</v>
      </c>
      <c r="U101" s="2">
        <f t="shared" si="90"/>
        <v>44849</v>
      </c>
      <c r="V101" s="2">
        <f t="shared" si="91"/>
        <v>10761</v>
      </c>
      <c r="W101" s="2">
        <f t="shared" si="97"/>
        <v>55610</v>
      </c>
      <c r="X101" s="31">
        <v>75.5</v>
      </c>
      <c r="Y101" s="20">
        <v>4</v>
      </c>
      <c r="Z101" s="54" t="s">
        <v>623</v>
      </c>
    </row>
    <row r="102" spans="1:26" ht="80.099999999999994" customHeight="1" x14ac:dyDescent="0.25">
      <c r="A102" s="34" t="s">
        <v>230</v>
      </c>
      <c r="B102" s="27" t="s">
        <v>214</v>
      </c>
      <c r="C102" s="22" t="s">
        <v>224</v>
      </c>
      <c r="D102" s="11" t="s">
        <v>227</v>
      </c>
      <c r="E102" s="28" t="s">
        <v>556</v>
      </c>
      <c r="F102" s="2">
        <v>1782</v>
      </c>
      <c r="G102" s="2">
        <v>501</v>
      </c>
      <c r="H102" s="2">
        <f t="shared" si="92"/>
        <v>2283</v>
      </c>
      <c r="I102" s="2">
        <v>15000</v>
      </c>
      <c r="J102" s="2">
        <v>3293</v>
      </c>
      <c r="K102" s="2">
        <f t="shared" si="93"/>
        <v>18293</v>
      </c>
      <c r="L102" s="2">
        <v>7661</v>
      </c>
      <c r="M102" s="2">
        <v>2154</v>
      </c>
      <c r="N102" s="2">
        <f t="shared" si="94"/>
        <v>9815</v>
      </c>
      <c r="O102" s="2">
        <v>0</v>
      </c>
      <c r="P102" s="2">
        <v>0</v>
      </c>
      <c r="Q102" s="2">
        <f t="shared" si="95"/>
        <v>0</v>
      </c>
      <c r="R102" s="2">
        <f t="shared" si="88"/>
        <v>22661</v>
      </c>
      <c r="S102" s="2">
        <f t="shared" si="89"/>
        <v>5447</v>
      </c>
      <c r="T102" s="2">
        <f t="shared" si="96"/>
        <v>28108</v>
      </c>
      <c r="U102" s="2">
        <f t="shared" si="90"/>
        <v>24443</v>
      </c>
      <c r="V102" s="2">
        <f t="shared" si="91"/>
        <v>5948</v>
      </c>
      <c r="W102" s="2">
        <f t="shared" si="97"/>
        <v>30391</v>
      </c>
      <c r="X102" s="31">
        <v>75.5</v>
      </c>
      <c r="Y102" s="20">
        <v>4</v>
      </c>
      <c r="Z102" s="54" t="s">
        <v>623</v>
      </c>
    </row>
    <row r="103" spans="1:26" ht="80.099999999999994" customHeight="1" x14ac:dyDescent="0.25">
      <c r="A103" s="34" t="s">
        <v>232</v>
      </c>
      <c r="B103" s="27" t="s">
        <v>214</v>
      </c>
      <c r="C103" s="22" t="s">
        <v>231</v>
      </c>
      <c r="D103" s="11" t="s">
        <v>231</v>
      </c>
      <c r="E103" s="28" t="s">
        <v>550</v>
      </c>
      <c r="F103" s="2">
        <v>1782.0920000000001</v>
      </c>
      <c r="G103" s="2">
        <v>365.00700000000001</v>
      </c>
      <c r="H103" s="2">
        <f t="shared" si="92"/>
        <v>2147.0990000000002</v>
      </c>
      <c r="I103" s="2">
        <v>20108</v>
      </c>
      <c r="J103" s="2">
        <v>4118.4030000000002</v>
      </c>
      <c r="K103" s="2">
        <f t="shared" si="93"/>
        <v>24226.402999999998</v>
      </c>
      <c r="L103" s="2">
        <v>0</v>
      </c>
      <c r="M103" s="2">
        <v>0</v>
      </c>
      <c r="N103" s="2">
        <f t="shared" si="94"/>
        <v>0</v>
      </c>
      <c r="O103" s="2">
        <v>0</v>
      </c>
      <c r="P103" s="2">
        <v>0</v>
      </c>
      <c r="Q103" s="2">
        <f t="shared" si="95"/>
        <v>0</v>
      </c>
      <c r="R103" s="2">
        <f t="shared" si="88"/>
        <v>20108</v>
      </c>
      <c r="S103" s="2">
        <f t="shared" si="89"/>
        <v>4118.4030000000002</v>
      </c>
      <c r="T103" s="2">
        <f t="shared" si="96"/>
        <v>24226.402999999998</v>
      </c>
      <c r="U103" s="2">
        <f t="shared" si="90"/>
        <v>21890.092000000001</v>
      </c>
      <c r="V103" s="2">
        <f t="shared" si="91"/>
        <v>4483.41</v>
      </c>
      <c r="W103" s="2">
        <f t="shared" si="97"/>
        <v>26373.502</v>
      </c>
      <c r="X103" s="31">
        <v>74.8</v>
      </c>
      <c r="Y103" s="20">
        <v>5</v>
      </c>
      <c r="Z103" s="54" t="s">
        <v>624</v>
      </c>
    </row>
    <row r="104" spans="1:26" ht="80.099999999999994" customHeight="1" x14ac:dyDescent="0.25">
      <c r="A104" s="34" t="s">
        <v>234</v>
      </c>
      <c r="B104" s="27" t="s">
        <v>214</v>
      </c>
      <c r="C104" s="22" t="s">
        <v>233</v>
      </c>
      <c r="D104" s="11" t="s">
        <v>233</v>
      </c>
      <c r="E104" s="28" t="s">
        <v>547</v>
      </c>
      <c r="F104" s="2">
        <v>0</v>
      </c>
      <c r="G104" s="2">
        <v>0</v>
      </c>
      <c r="H104" s="2">
        <f t="shared" si="92"/>
        <v>0</v>
      </c>
      <c r="I104" s="2">
        <v>39240</v>
      </c>
      <c r="J104" s="2">
        <v>8614</v>
      </c>
      <c r="K104" s="2">
        <f t="shared" si="93"/>
        <v>47854</v>
      </c>
      <c r="L104" s="2">
        <v>34880</v>
      </c>
      <c r="M104" s="2">
        <v>7656</v>
      </c>
      <c r="N104" s="2">
        <f t="shared" si="94"/>
        <v>42536</v>
      </c>
      <c r="O104" s="2">
        <v>0</v>
      </c>
      <c r="P104" s="2">
        <v>0</v>
      </c>
      <c r="Q104" s="2">
        <f t="shared" si="95"/>
        <v>0</v>
      </c>
      <c r="R104" s="2">
        <f t="shared" si="88"/>
        <v>74120</v>
      </c>
      <c r="S104" s="2">
        <f t="shared" si="89"/>
        <v>16270</v>
      </c>
      <c r="T104" s="2">
        <f t="shared" si="96"/>
        <v>90390</v>
      </c>
      <c r="U104" s="2">
        <f t="shared" si="90"/>
        <v>74120</v>
      </c>
      <c r="V104" s="2">
        <f t="shared" si="91"/>
        <v>16270</v>
      </c>
      <c r="W104" s="2">
        <f t="shared" si="97"/>
        <v>90390</v>
      </c>
      <c r="X104" s="31">
        <v>72.099999999999994</v>
      </c>
      <c r="Y104" s="20">
        <v>6</v>
      </c>
      <c r="Z104" s="54" t="s">
        <v>625</v>
      </c>
    </row>
    <row r="105" spans="1:26" ht="80.099999999999994" customHeight="1" x14ac:dyDescent="0.25">
      <c r="A105" s="34" t="s">
        <v>235</v>
      </c>
      <c r="B105" s="27" t="s">
        <v>214</v>
      </c>
      <c r="C105" s="22" t="s">
        <v>236</v>
      </c>
      <c r="D105" s="11" t="s">
        <v>236</v>
      </c>
      <c r="E105" s="28" t="s">
        <v>547</v>
      </c>
      <c r="F105" s="2">
        <v>4308</v>
      </c>
      <c r="G105" s="2">
        <v>1050</v>
      </c>
      <c r="H105" s="2">
        <f t="shared" si="92"/>
        <v>5358</v>
      </c>
      <c r="I105" s="2">
        <v>19576</v>
      </c>
      <c r="J105" s="2">
        <v>4245</v>
      </c>
      <c r="K105" s="2">
        <f t="shared" si="93"/>
        <v>23821</v>
      </c>
      <c r="L105" s="2">
        <v>19576</v>
      </c>
      <c r="M105" s="2">
        <v>4245</v>
      </c>
      <c r="N105" s="2">
        <f t="shared" si="94"/>
        <v>23821</v>
      </c>
      <c r="O105" s="2">
        <v>0</v>
      </c>
      <c r="P105" s="2">
        <v>0</v>
      </c>
      <c r="Q105" s="2">
        <f t="shared" si="95"/>
        <v>0</v>
      </c>
      <c r="R105" s="2">
        <f t="shared" si="88"/>
        <v>39152</v>
      </c>
      <c r="S105" s="2">
        <f t="shared" si="89"/>
        <v>8490</v>
      </c>
      <c r="T105" s="2">
        <f t="shared" si="96"/>
        <v>47642</v>
      </c>
      <c r="U105" s="2">
        <f t="shared" si="90"/>
        <v>43460</v>
      </c>
      <c r="V105" s="2">
        <f t="shared" si="91"/>
        <v>9540</v>
      </c>
      <c r="W105" s="2">
        <f t="shared" si="97"/>
        <v>53000</v>
      </c>
      <c r="X105" s="31">
        <v>69</v>
      </c>
      <c r="Y105" s="20">
        <v>7</v>
      </c>
      <c r="Z105" s="54" t="s">
        <v>626</v>
      </c>
    </row>
    <row r="106" spans="1:26" ht="80.099999999999994" customHeight="1" x14ac:dyDescent="0.25">
      <c r="A106" s="34" t="s">
        <v>238</v>
      </c>
      <c r="B106" s="27" t="s">
        <v>214</v>
      </c>
      <c r="C106" s="24" t="s">
        <v>237</v>
      </c>
      <c r="D106" s="11" t="s">
        <v>241</v>
      </c>
      <c r="E106" s="28" t="s">
        <v>550</v>
      </c>
      <c r="F106" s="2">
        <v>0</v>
      </c>
      <c r="G106" s="2">
        <v>0</v>
      </c>
      <c r="H106" s="2">
        <f t="shared" si="92"/>
        <v>0</v>
      </c>
      <c r="I106" s="2">
        <v>4700.5</v>
      </c>
      <c r="J106" s="2">
        <v>829.5</v>
      </c>
      <c r="K106" s="2">
        <f t="shared" si="93"/>
        <v>5530</v>
      </c>
      <c r="L106" s="2">
        <v>0</v>
      </c>
      <c r="M106" s="2">
        <v>0</v>
      </c>
      <c r="N106" s="2">
        <f t="shared" si="94"/>
        <v>0</v>
      </c>
      <c r="O106" s="2">
        <v>0</v>
      </c>
      <c r="P106" s="2">
        <v>0</v>
      </c>
      <c r="Q106" s="2">
        <f t="shared" si="95"/>
        <v>0</v>
      </c>
      <c r="R106" s="2">
        <f t="shared" si="88"/>
        <v>4700.5</v>
      </c>
      <c r="S106" s="2">
        <f t="shared" si="89"/>
        <v>829.5</v>
      </c>
      <c r="T106" s="2">
        <f t="shared" si="96"/>
        <v>5530</v>
      </c>
      <c r="U106" s="2">
        <f t="shared" si="90"/>
        <v>4700.5</v>
      </c>
      <c r="V106" s="2">
        <f t="shared" si="91"/>
        <v>829.5</v>
      </c>
      <c r="W106" s="2">
        <f t="shared" si="97"/>
        <v>5530</v>
      </c>
      <c r="X106" s="31">
        <v>67.900000000000006</v>
      </c>
      <c r="Y106" s="20">
        <v>8</v>
      </c>
      <c r="Z106" s="54" t="s">
        <v>627</v>
      </c>
    </row>
    <row r="107" spans="1:26" ht="80.099999999999994" customHeight="1" x14ac:dyDescent="0.25">
      <c r="A107" s="34" t="s">
        <v>239</v>
      </c>
      <c r="B107" s="27" t="s">
        <v>214</v>
      </c>
      <c r="C107" s="24" t="s">
        <v>237</v>
      </c>
      <c r="D107" s="11" t="s">
        <v>242</v>
      </c>
      <c r="E107" s="28" t="s">
        <v>550</v>
      </c>
      <c r="F107" s="2">
        <v>0</v>
      </c>
      <c r="G107" s="2">
        <v>0</v>
      </c>
      <c r="H107" s="2">
        <f t="shared" si="92"/>
        <v>0</v>
      </c>
      <c r="I107" s="2">
        <v>8920.75</v>
      </c>
      <c r="J107" s="2">
        <v>1574.25</v>
      </c>
      <c r="K107" s="2">
        <f t="shared" si="93"/>
        <v>10495</v>
      </c>
      <c r="L107" s="2">
        <v>0</v>
      </c>
      <c r="M107" s="2">
        <v>0</v>
      </c>
      <c r="N107" s="2">
        <f t="shared" si="94"/>
        <v>0</v>
      </c>
      <c r="O107" s="2">
        <v>0</v>
      </c>
      <c r="P107" s="2">
        <v>0</v>
      </c>
      <c r="Q107" s="2">
        <f t="shared" si="95"/>
        <v>0</v>
      </c>
      <c r="R107" s="2">
        <f t="shared" si="88"/>
        <v>8920.75</v>
      </c>
      <c r="S107" s="2">
        <f t="shared" si="89"/>
        <v>1574.25</v>
      </c>
      <c r="T107" s="2">
        <f t="shared" si="96"/>
        <v>10495</v>
      </c>
      <c r="U107" s="2">
        <f t="shared" si="90"/>
        <v>8920.75</v>
      </c>
      <c r="V107" s="2">
        <f t="shared" si="91"/>
        <v>1574.25</v>
      </c>
      <c r="W107" s="2">
        <f t="shared" si="97"/>
        <v>10495</v>
      </c>
      <c r="X107" s="31">
        <v>67.900000000000006</v>
      </c>
      <c r="Y107" s="20">
        <v>8</v>
      </c>
      <c r="Z107" s="54" t="s">
        <v>627</v>
      </c>
    </row>
    <row r="108" spans="1:26" ht="80.099999999999994" customHeight="1" x14ac:dyDescent="0.25">
      <c r="A108" s="34" t="s">
        <v>240</v>
      </c>
      <c r="B108" s="27" t="s">
        <v>214</v>
      </c>
      <c r="C108" s="24" t="s">
        <v>237</v>
      </c>
      <c r="D108" s="11" t="s">
        <v>243</v>
      </c>
      <c r="E108" s="28" t="s">
        <v>550</v>
      </c>
      <c r="F108" s="2">
        <v>0</v>
      </c>
      <c r="G108" s="2">
        <v>0</v>
      </c>
      <c r="H108" s="2">
        <f t="shared" si="92"/>
        <v>0</v>
      </c>
      <c r="I108" s="2">
        <v>8351.25</v>
      </c>
      <c r="J108" s="2">
        <v>1623.75</v>
      </c>
      <c r="K108" s="2">
        <f t="shared" si="93"/>
        <v>9975</v>
      </c>
      <c r="L108" s="2">
        <v>0</v>
      </c>
      <c r="M108" s="2">
        <v>0</v>
      </c>
      <c r="N108" s="2">
        <f t="shared" si="94"/>
        <v>0</v>
      </c>
      <c r="O108" s="2">
        <v>0</v>
      </c>
      <c r="P108" s="2">
        <v>0</v>
      </c>
      <c r="Q108" s="2">
        <f t="shared" si="95"/>
        <v>0</v>
      </c>
      <c r="R108" s="2">
        <f t="shared" si="88"/>
        <v>8351.25</v>
      </c>
      <c r="S108" s="2">
        <f t="shared" si="89"/>
        <v>1623.75</v>
      </c>
      <c r="T108" s="2">
        <f t="shared" si="96"/>
        <v>9975</v>
      </c>
      <c r="U108" s="2">
        <f t="shared" si="90"/>
        <v>8351.25</v>
      </c>
      <c r="V108" s="2">
        <f t="shared" si="91"/>
        <v>1623.75</v>
      </c>
      <c r="W108" s="2">
        <f t="shared" si="97"/>
        <v>9975</v>
      </c>
      <c r="X108" s="31">
        <v>67.900000000000006</v>
      </c>
      <c r="Y108" s="20">
        <v>8</v>
      </c>
      <c r="Z108" s="54" t="s">
        <v>627</v>
      </c>
    </row>
    <row r="109" spans="1:26" ht="80.099999999999994" customHeight="1" x14ac:dyDescent="0.25">
      <c r="A109" s="34" t="s">
        <v>246</v>
      </c>
      <c r="B109" s="27" t="s">
        <v>214</v>
      </c>
      <c r="C109" s="22" t="s">
        <v>244</v>
      </c>
      <c r="D109" s="11" t="s">
        <v>245</v>
      </c>
      <c r="E109" s="26" t="s">
        <v>551</v>
      </c>
      <c r="F109" s="2">
        <v>8446</v>
      </c>
      <c r="G109" s="2">
        <v>1854</v>
      </c>
      <c r="H109" s="2">
        <f t="shared" si="92"/>
        <v>10300</v>
      </c>
      <c r="I109" s="2">
        <v>0</v>
      </c>
      <c r="J109" s="2">
        <v>0</v>
      </c>
      <c r="K109" s="2">
        <f t="shared" si="93"/>
        <v>0</v>
      </c>
      <c r="L109" s="2">
        <v>57810</v>
      </c>
      <c r="M109" s="2">
        <v>12690</v>
      </c>
      <c r="N109" s="2">
        <f t="shared" si="94"/>
        <v>70500</v>
      </c>
      <c r="O109" s="2">
        <v>0</v>
      </c>
      <c r="P109" s="2">
        <v>0</v>
      </c>
      <c r="Q109" s="2">
        <f t="shared" si="95"/>
        <v>0</v>
      </c>
      <c r="R109" s="2">
        <f t="shared" si="88"/>
        <v>57810</v>
      </c>
      <c r="S109" s="2">
        <f t="shared" si="89"/>
        <v>12690</v>
      </c>
      <c r="T109" s="2">
        <f t="shared" si="96"/>
        <v>70500</v>
      </c>
      <c r="U109" s="2">
        <f t="shared" si="90"/>
        <v>66256</v>
      </c>
      <c r="V109" s="2">
        <f t="shared" si="91"/>
        <v>14544</v>
      </c>
      <c r="W109" s="2">
        <f t="shared" si="97"/>
        <v>80800</v>
      </c>
      <c r="X109" s="31">
        <v>58.9</v>
      </c>
      <c r="Y109" s="20">
        <v>9</v>
      </c>
      <c r="Z109" s="54" t="s">
        <v>628</v>
      </c>
    </row>
    <row r="110" spans="1:26" ht="99.95" customHeight="1" x14ac:dyDescent="0.25">
      <c r="A110" s="34" t="s">
        <v>248</v>
      </c>
      <c r="B110" s="27" t="s">
        <v>214</v>
      </c>
      <c r="C110" s="22" t="s">
        <v>247</v>
      </c>
      <c r="D110" s="11" t="s">
        <v>247</v>
      </c>
      <c r="E110" s="28" t="s">
        <v>547</v>
      </c>
      <c r="F110" s="2">
        <v>2908.0258599999997</v>
      </c>
      <c r="G110" s="2">
        <v>638.34713999999997</v>
      </c>
      <c r="H110" s="2">
        <f t="shared" si="92"/>
        <v>3546.3729999999996</v>
      </c>
      <c r="I110" s="2">
        <v>30518.976726000001</v>
      </c>
      <c r="J110" s="2">
        <v>6699.2875739999999</v>
      </c>
      <c r="K110" s="2">
        <f t="shared" si="93"/>
        <v>37218.264300000003</v>
      </c>
      <c r="L110" s="2">
        <v>3390.9974139999995</v>
      </c>
      <c r="M110" s="2">
        <v>744.36528599999997</v>
      </c>
      <c r="N110" s="2">
        <f t="shared" si="94"/>
        <v>4135.3626999999997</v>
      </c>
      <c r="O110" s="2">
        <v>0</v>
      </c>
      <c r="P110" s="2">
        <v>0</v>
      </c>
      <c r="Q110" s="2">
        <f t="shared" si="95"/>
        <v>0</v>
      </c>
      <c r="R110" s="2">
        <f t="shared" si="88"/>
        <v>33909.974139999998</v>
      </c>
      <c r="S110" s="2">
        <f t="shared" si="89"/>
        <v>7443.6528600000001</v>
      </c>
      <c r="T110" s="2">
        <f t="shared" si="96"/>
        <v>41353.627</v>
      </c>
      <c r="U110" s="2">
        <f t="shared" si="90"/>
        <v>36818</v>
      </c>
      <c r="V110" s="2">
        <f t="shared" si="91"/>
        <v>8082</v>
      </c>
      <c r="W110" s="2">
        <f t="shared" si="97"/>
        <v>44900</v>
      </c>
      <c r="X110" s="31">
        <v>54.6</v>
      </c>
      <c r="Y110" s="20">
        <v>10</v>
      </c>
      <c r="Z110" s="54" t="s">
        <v>629</v>
      </c>
    </row>
    <row r="111" spans="1:26" s="8" customFormat="1" ht="25.15" customHeight="1" x14ac:dyDescent="0.25">
      <c r="A111" s="77" t="s">
        <v>249</v>
      </c>
      <c r="B111" s="77"/>
      <c r="C111" s="77"/>
      <c r="D111" s="77"/>
      <c r="E111" s="77"/>
      <c r="F111" s="7">
        <f>SUM(F96:F110)</f>
        <v>32459.117859999998</v>
      </c>
      <c r="G111" s="7">
        <f t="shared" ref="G111:W111" si="98">SUM(G96:G110)</f>
        <v>7741.3541399999995</v>
      </c>
      <c r="H111" s="7">
        <f t="shared" si="98"/>
        <v>40200.472000000002</v>
      </c>
      <c r="I111" s="7">
        <f t="shared" si="98"/>
        <v>335170.576726</v>
      </c>
      <c r="J111" s="7">
        <f t="shared" si="98"/>
        <v>73418.590574000002</v>
      </c>
      <c r="K111" s="7">
        <f t="shared" si="98"/>
        <v>408589.16729999997</v>
      </c>
      <c r="L111" s="7">
        <f t="shared" si="98"/>
        <v>394209.09741399996</v>
      </c>
      <c r="M111" s="7">
        <f t="shared" si="98"/>
        <v>88648.765285999994</v>
      </c>
      <c r="N111" s="7">
        <f t="shared" si="98"/>
        <v>482857.8627</v>
      </c>
      <c r="O111" s="7">
        <f t="shared" si="98"/>
        <v>0</v>
      </c>
      <c r="P111" s="7">
        <f t="shared" si="98"/>
        <v>0</v>
      </c>
      <c r="Q111" s="7">
        <f t="shared" si="98"/>
        <v>0</v>
      </c>
      <c r="R111" s="7">
        <f t="shared" si="98"/>
        <v>729379.6741399999</v>
      </c>
      <c r="S111" s="7">
        <f t="shared" si="98"/>
        <v>162067.35586000001</v>
      </c>
      <c r="T111" s="7">
        <f t="shared" si="98"/>
        <v>891447.03</v>
      </c>
      <c r="U111" s="7">
        <f t="shared" si="98"/>
        <v>761838.79200000002</v>
      </c>
      <c r="V111" s="7">
        <f t="shared" si="98"/>
        <v>169808.71000000002</v>
      </c>
      <c r="W111" s="7">
        <f t="shared" si="98"/>
        <v>931647.50199999998</v>
      </c>
      <c r="X111" s="32"/>
      <c r="Y111" s="14"/>
      <c r="Z111" s="54"/>
    </row>
    <row r="112" spans="1:26" ht="99.95" customHeight="1" x14ac:dyDescent="0.25">
      <c r="A112" s="34" t="s">
        <v>250</v>
      </c>
      <c r="B112" s="27" t="s">
        <v>251</v>
      </c>
      <c r="C112" s="24" t="s">
        <v>558</v>
      </c>
      <c r="D112" s="4" t="s">
        <v>252</v>
      </c>
      <c r="E112" s="30" t="s">
        <v>523</v>
      </c>
      <c r="F112" s="2">
        <v>0</v>
      </c>
      <c r="G112" s="2">
        <v>0</v>
      </c>
      <c r="H112" s="2">
        <f>F112+G112</f>
        <v>0</v>
      </c>
      <c r="I112" s="2">
        <v>15600</v>
      </c>
      <c r="J112" s="2">
        <v>4400</v>
      </c>
      <c r="K112" s="2">
        <f>I112+J112</f>
        <v>20000</v>
      </c>
      <c r="L112" s="2">
        <v>31200</v>
      </c>
      <c r="M112" s="2">
        <v>8800</v>
      </c>
      <c r="N112" s="2">
        <f>L112+M112</f>
        <v>40000</v>
      </c>
      <c r="O112" s="2">
        <v>0</v>
      </c>
      <c r="P112" s="2">
        <v>0</v>
      </c>
      <c r="Q112" s="2">
        <f>O112+P112</f>
        <v>0</v>
      </c>
      <c r="R112" s="2">
        <f t="shared" ref="R112:S119" si="99">I112+L112+O112</f>
        <v>46800</v>
      </c>
      <c r="S112" s="2">
        <f t="shared" si="99"/>
        <v>13200</v>
      </c>
      <c r="T112" s="2">
        <f>R112+S112</f>
        <v>60000</v>
      </c>
      <c r="U112" s="2">
        <f t="shared" ref="U112:V119" si="100">F112+R112</f>
        <v>46800</v>
      </c>
      <c r="V112" s="2">
        <f t="shared" si="100"/>
        <v>13200</v>
      </c>
      <c r="W112" s="2">
        <f>U112+V112</f>
        <v>60000</v>
      </c>
      <c r="X112" s="31">
        <v>85.3</v>
      </c>
      <c r="Y112" s="20">
        <v>1</v>
      </c>
      <c r="Z112" s="54" t="s">
        <v>631</v>
      </c>
    </row>
    <row r="113" spans="1:26" ht="80.099999999999994" customHeight="1" x14ac:dyDescent="0.25">
      <c r="A113" s="34" t="s">
        <v>257</v>
      </c>
      <c r="B113" s="27" t="s">
        <v>251</v>
      </c>
      <c r="C113" s="22" t="s">
        <v>253</v>
      </c>
      <c r="D113" s="11" t="s">
        <v>254</v>
      </c>
      <c r="E113" s="28" t="s">
        <v>547</v>
      </c>
      <c r="F113" s="2">
        <v>0</v>
      </c>
      <c r="G113" s="2">
        <v>0</v>
      </c>
      <c r="H113" s="2">
        <f t="shared" ref="H113:H119" si="101">F113+G113</f>
        <v>0</v>
      </c>
      <c r="I113" s="2">
        <v>21990</v>
      </c>
      <c r="J113" s="2">
        <v>6202</v>
      </c>
      <c r="K113" s="2">
        <f t="shared" ref="K113:K119" si="102">I113+J113</f>
        <v>28192</v>
      </c>
      <c r="L113" s="2">
        <v>21990</v>
      </c>
      <c r="M113" s="2">
        <v>6203</v>
      </c>
      <c r="N113" s="2">
        <f t="shared" ref="N113:N119" si="103">L113+M113</f>
        <v>28193</v>
      </c>
      <c r="O113" s="2">
        <v>0</v>
      </c>
      <c r="P113" s="2">
        <v>0</v>
      </c>
      <c r="Q113" s="2">
        <f t="shared" ref="Q113:Q119" si="104">O113+P113</f>
        <v>0</v>
      </c>
      <c r="R113" s="2">
        <f t="shared" si="99"/>
        <v>43980</v>
      </c>
      <c r="S113" s="2">
        <f t="shared" si="99"/>
        <v>12405</v>
      </c>
      <c r="T113" s="2">
        <f t="shared" ref="T113:T119" si="105">R113+S113</f>
        <v>56385</v>
      </c>
      <c r="U113" s="2">
        <f t="shared" si="100"/>
        <v>43980</v>
      </c>
      <c r="V113" s="2">
        <f t="shared" si="100"/>
        <v>12405</v>
      </c>
      <c r="W113" s="2">
        <f t="shared" ref="W113:W119" si="106">U113+V113</f>
        <v>56385</v>
      </c>
      <c r="X113" s="31">
        <v>83.2</v>
      </c>
      <c r="Y113" s="20">
        <v>2</v>
      </c>
      <c r="Z113" s="54" t="s">
        <v>630</v>
      </c>
    </row>
    <row r="114" spans="1:26" ht="80.099999999999994" customHeight="1" x14ac:dyDescent="0.25">
      <c r="A114" s="34" t="s">
        <v>258</v>
      </c>
      <c r="B114" s="27" t="s">
        <v>251</v>
      </c>
      <c r="C114" s="22" t="s">
        <v>253</v>
      </c>
      <c r="D114" s="11" t="s">
        <v>256</v>
      </c>
      <c r="E114" s="28" t="s">
        <v>0</v>
      </c>
      <c r="F114" s="2">
        <v>0</v>
      </c>
      <c r="G114" s="2">
        <v>0</v>
      </c>
      <c r="H114" s="2">
        <f t="shared" si="101"/>
        <v>0</v>
      </c>
      <c r="I114" s="2">
        <v>40838</v>
      </c>
      <c r="J114" s="2">
        <v>11519</v>
      </c>
      <c r="K114" s="2">
        <f t="shared" si="102"/>
        <v>52357</v>
      </c>
      <c r="L114" s="2">
        <v>40839</v>
      </c>
      <c r="M114" s="2">
        <v>11519</v>
      </c>
      <c r="N114" s="2">
        <f t="shared" si="103"/>
        <v>52358</v>
      </c>
      <c r="O114" s="2">
        <v>0</v>
      </c>
      <c r="P114" s="2">
        <v>0</v>
      </c>
      <c r="Q114" s="2">
        <f t="shared" si="104"/>
        <v>0</v>
      </c>
      <c r="R114" s="2">
        <f t="shared" si="99"/>
        <v>81677</v>
      </c>
      <c r="S114" s="2">
        <f t="shared" si="99"/>
        <v>23038</v>
      </c>
      <c r="T114" s="2">
        <f t="shared" si="105"/>
        <v>104715</v>
      </c>
      <c r="U114" s="2">
        <f t="shared" si="100"/>
        <v>81677</v>
      </c>
      <c r="V114" s="2">
        <f t="shared" si="100"/>
        <v>23038</v>
      </c>
      <c r="W114" s="2">
        <f t="shared" si="106"/>
        <v>104715</v>
      </c>
      <c r="X114" s="31">
        <v>83.2</v>
      </c>
      <c r="Y114" s="20">
        <v>2</v>
      </c>
      <c r="Z114" s="54" t="s">
        <v>630</v>
      </c>
    </row>
    <row r="115" spans="1:26" ht="80.099999999999994" customHeight="1" x14ac:dyDescent="0.25">
      <c r="A115" s="34" t="s">
        <v>259</v>
      </c>
      <c r="B115" s="27" t="s">
        <v>251</v>
      </c>
      <c r="C115" s="22" t="s">
        <v>253</v>
      </c>
      <c r="D115" s="11" t="s">
        <v>255</v>
      </c>
      <c r="E115" s="28" t="s">
        <v>547</v>
      </c>
      <c r="F115" s="2">
        <v>0</v>
      </c>
      <c r="G115" s="2">
        <v>0</v>
      </c>
      <c r="H115" s="2">
        <f t="shared" si="101"/>
        <v>0</v>
      </c>
      <c r="I115" s="2">
        <v>12067</v>
      </c>
      <c r="J115" s="2">
        <v>3403</v>
      </c>
      <c r="K115" s="2">
        <f t="shared" si="102"/>
        <v>15470</v>
      </c>
      <c r="L115" s="2">
        <v>12067</v>
      </c>
      <c r="M115" s="2">
        <v>3403</v>
      </c>
      <c r="N115" s="2">
        <f t="shared" si="103"/>
        <v>15470</v>
      </c>
      <c r="O115" s="2">
        <v>0</v>
      </c>
      <c r="P115" s="2">
        <v>0</v>
      </c>
      <c r="Q115" s="2">
        <f t="shared" si="104"/>
        <v>0</v>
      </c>
      <c r="R115" s="2">
        <f t="shared" si="99"/>
        <v>24134</v>
      </c>
      <c r="S115" s="2">
        <f t="shared" si="99"/>
        <v>6806</v>
      </c>
      <c r="T115" s="2">
        <f t="shared" si="105"/>
        <v>30940</v>
      </c>
      <c r="U115" s="2">
        <f t="shared" si="100"/>
        <v>24134</v>
      </c>
      <c r="V115" s="2">
        <f t="shared" si="100"/>
        <v>6806</v>
      </c>
      <c r="W115" s="2">
        <f t="shared" si="106"/>
        <v>30940</v>
      </c>
      <c r="X115" s="31">
        <v>83.2</v>
      </c>
      <c r="Y115" s="20">
        <v>2</v>
      </c>
      <c r="Z115" s="54" t="s">
        <v>630</v>
      </c>
    </row>
    <row r="116" spans="1:26" ht="80.099999999999994" customHeight="1" x14ac:dyDescent="0.25">
      <c r="A116" s="34" t="s">
        <v>262</v>
      </c>
      <c r="B116" s="27" t="s">
        <v>251</v>
      </c>
      <c r="C116" s="22" t="s">
        <v>260</v>
      </c>
      <c r="D116" s="11" t="s">
        <v>261</v>
      </c>
      <c r="E116" s="28" t="s">
        <v>0</v>
      </c>
      <c r="F116" s="2">
        <v>0</v>
      </c>
      <c r="G116" s="2">
        <v>0</v>
      </c>
      <c r="H116" s="2">
        <f t="shared" si="101"/>
        <v>0</v>
      </c>
      <c r="I116" s="2">
        <v>128700</v>
      </c>
      <c r="J116" s="2">
        <v>36300</v>
      </c>
      <c r="K116" s="2">
        <f t="shared" si="102"/>
        <v>165000</v>
      </c>
      <c r="L116" s="2">
        <v>128700</v>
      </c>
      <c r="M116" s="2">
        <v>36300</v>
      </c>
      <c r="N116" s="2">
        <f t="shared" si="103"/>
        <v>165000</v>
      </c>
      <c r="O116" s="2">
        <v>0</v>
      </c>
      <c r="P116" s="2">
        <v>0</v>
      </c>
      <c r="Q116" s="2">
        <f t="shared" si="104"/>
        <v>0</v>
      </c>
      <c r="R116" s="2">
        <f t="shared" si="99"/>
        <v>257400</v>
      </c>
      <c r="S116" s="2">
        <f t="shared" si="99"/>
        <v>72600</v>
      </c>
      <c r="T116" s="2">
        <f t="shared" si="105"/>
        <v>330000</v>
      </c>
      <c r="U116" s="2">
        <f t="shared" si="100"/>
        <v>257400</v>
      </c>
      <c r="V116" s="2">
        <f t="shared" si="100"/>
        <v>72600</v>
      </c>
      <c r="W116" s="2">
        <f t="shared" si="106"/>
        <v>330000</v>
      </c>
      <c r="X116" s="31">
        <v>77.5</v>
      </c>
      <c r="Y116" s="20">
        <v>3</v>
      </c>
      <c r="Z116" s="54" t="s">
        <v>632</v>
      </c>
    </row>
    <row r="117" spans="1:26" ht="99.95" customHeight="1" x14ac:dyDescent="0.25">
      <c r="A117" s="34" t="s">
        <v>263</v>
      </c>
      <c r="B117" s="27" t="s">
        <v>251</v>
      </c>
      <c r="C117" s="22" t="s">
        <v>260</v>
      </c>
      <c r="D117" s="11" t="s">
        <v>525</v>
      </c>
      <c r="E117" s="28" t="s">
        <v>0</v>
      </c>
      <c r="F117" s="2">
        <v>0</v>
      </c>
      <c r="G117" s="2">
        <v>0</v>
      </c>
      <c r="H117" s="2">
        <f t="shared" si="101"/>
        <v>0</v>
      </c>
      <c r="I117" s="2">
        <v>47506</v>
      </c>
      <c r="J117" s="2">
        <v>13399</v>
      </c>
      <c r="K117" s="2">
        <f t="shared" si="102"/>
        <v>60905</v>
      </c>
      <c r="L117" s="2">
        <v>47506</v>
      </c>
      <c r="M117" s="2">
        <v>13399</v>
      </c>
      <c r="N117" s="2">
        <f t="shared" si="103"/>
        <v>60905</v>
      </c>
      <c r="O117" s="2">
        <v>0</v>
      </c>
      <c r="P117" s="2">
        <v>0</v>
      </c>
      <c r="Q117" s="2">
        <f t="shared" si="104"/>
        <v>0</v>
      </c>
      <c r="R117" s="2">
        <f t="shared" si="99"/>
        <v>95012</v>
      </c>
      <c r="S117" s="2">
        <f t="shared" si="99"/>
        <v>26798</v>
      </c>
      <c r="T117" s="2">
        <f t="shared" si="105"/>
        <v>121810</v>
      </c>
      <c r="U117" s="2">
        <f t="shared" si="100"/>
        <v>95012</v>
      </c>
      <c r="V117" s="2">
        <f t="shared" si="100"/>
        <v>26798</v>
      </c>
      <c r="W117" s="2">
        <f t="shared" si="106"/>
        <v>121810</v>
      </c>
      <c r="X117" s="31">
        <v>77.5</v>
      </c>
      <c r="Y117" s="20">
        <v>3</v>
      </c>
      <c r="Z117" s="54" t="s">
        <v>722</v>
      </c>
    </row>
    <row r="118" spans="1:26" ht="99.95" customHeight="1" x14ac:dyDescent="0.25">
      <c r="A118" s="34" t="s">
        <v>264</v>
      </c>
      <c r="B118" s="27" t="s">
        <v>251</v>
      </c>
      <c r="C118" s="22" t="s">
        <v>260</v>
      </c>
      <c r="D118" s="11" t="s">
        <v>524</v>
      </c>
      <c r="E118" s="28" t="s">
        <v>547</v>
      </c>
      <c r="F118" s="2">
        <v>0</v>
      </c>
      <c r="G118" s="2">
        <v>0</v>
      </c>
      <c r="H118" s="2">
        <f t="shared" si="101"/>
        <v>0</v>
      </c>
      <c r="I118" s="2">
        <v>11757</v>
      </c>
      <c r="J118" s="2">
        <v>3316</v>
      </c>
      <c r="K118" s="2">
        <f t="shared" si="102"/>
        <v>15073</v>
      </c>
      <c r="L118" s="2">
        <v>11757</v>
      </c>
      <c r="M118" s="2">
        <v>3316</v>
      </c>
      <c r="N118" s="2">
        <f t="shared" si="103"/>
        <v>15073</v>
      </c>
      <c r="O118" s="2">
        <v>0</v>
      </c>
      <c r="P118" s="2">
        <v>0</v>
      </c>
      <c r="Q118" s="2">
        <f t="shared" si="104"/>
        <v>0</v>
      </c>
      <c r="R118" s="2">
        <f t="shared" si="99"/>
        <v>23514</v>
      </c>
      <c r="S118" s="2">
        <f t="shared" si="99"/>
        <v>6632</v>
      </c>
      <c r="T118" s="2">
        <f t="shared" si="105"/>
        <v>30146</v>
      </c>
      <c r="U118" s="2">
        <f t="shared" si="100"/>
        <v>23514</v>
      </c>
      <c r="V118" s="2">
        <f t="shared" si="100"/>
        <v>6632</v>
      </c>
      <c r="W118" s="2">
        <f t="shared" si="106"/>
        <v>30146</v>
      </c>
      <c r="X118" s="31">
        <v>77.5</v>
      </c>
      <c r="Y118" s="20">
        <v>3</v>
      </c>
      <c r="Z118" s="54" t="s">
        <v>721</v>
      </c>
    </row>
    <row r="119" spans="1:26" ht="120" customHeight="1" x14ac:dyDescent="0.25">
      <c r="A119" s="34" t="s">
        <v>265</v>
      </c>
      <c r="B119" s="27" t="s">
        <v>251</v>
      </c>
      <c r="C119" s="22" t="s">
        <v>266</v>
      </c>
      <c r="D119" s="11" t="s">
        <v>267</v>
      </c>
      <c r="E119" s="13" t="s">
        <v>548</v>
      </c>
      <c r="F119" s="2">
        <v>9660</v>
      </c>
      <c r="G119" s="2">
        <v>2720</v>
      </c>
      <c r="H119" s="2">
        <f t="shared" si="101"/>
        <v>12380</v>
      </c>
      <c r="I119" s="2">
        <v>0</v>
      </c>
      <c r="J119" s="2">
        <v>0</v>
      </c>
      <c r="K119" s="2">
        <f t="shared" si="102"/>
        <v>0</v>
      </c>
      <c r="L119" s="2">
        <v>0</v>
      </c>
      <c r="M119" s="2">
        <v>0</v>
      </c>
      <c r="N119" s="2">
        <f t="shared" si="103"/>
        <v>0</v>
      </c>
      <c r="O119" s="2">
        <v>0</v>
      </c>
      <c r="P119" s="2">
        <v>0</v>
      </c>
      <c r="Q119" s="2">
        <f t="shared" si="104"/>
        <v>0</v>
      </c>
      <c r="R119" s="2">
        <f t="shared" si="99"/>
        <v>0</v>
      </c>
      <c r="S119" s="2">
        <f t="shared" si="99"/>
        <v>0</v>
      </c>
      <c r="T119" s="2">
        <f t="shared" si="105"/>
        <v>0</v>
      </c>
      <c r="U119" s="2">
        <f t="shared" si="100"/>
        <v>9660</v>
      </c>
      <c r="V119" s="2">
        <f t="shared" si="100"/>
        <v>2720</v>
      </c>
      <c r="W119" s="2">
        <f t="shared" si="106"/>
        <v>12380</v>
      </c>
      <c r="X119" s="31">
        <v>71.5</v>
      </c>
      <c r="Y119" s="20">
        <v>4</v>
      </c>
      <c r="Z119" s="54" t="s">
        <v>633</v>
      </c>
    </row>
    <row r="120" spans="1:26" s="8" customFormat="1" ht="25.15" customHeight="1" x14ac:dyDescent="0.25">
      <c r="A120" s="77" t="s">
        <v>268</v>
      </c>
      <c r="B120" s="77"/>
      <c r="C120" s="77"/>
      <c r="D120" s="77"/>
      <c r="E120" s="77"/>
      <c r="F120" s="7">
        <f>SUM(F112:F119)</f>
        <v>9660</v>
      </c>
      <c r="G120" s="7">
        <f t="shared" ref="G120:W120" si="107">SUM(G112:G119)</f>
        <v>2720</v>
      </c>
      <c r="H120" s="7">
        <f t="shared" si="107"/>
        <v>12380</v>
      </c>
      <c r="I120" s="7">
        <f t="shared" si="107"/>
        <v>278458</v>
      </c>
      <c r="J120" s="7">
        <f t="shared" si="107"/>
        <v>78539</v>
      </c>
      <c r="K120" s="7">
        <f t="shared" si="107"/>
        <v>356997</v>
      </c>
      <c r="L120" s="7">
        <f t="shared" si="107"/>
        <v>294059</v>
      </c>
      <c r="M120" s="7">
        <f t="shared" si="107"/>
        <v>82940</v>
      </c>
      <c r="N120" s="7">
        <f t="shared" si="107"/>
        <v>376999</v>
      </c>
      <c r="O120" s="7">
        <f t="shared" si="107"/>
        <v>0</v>
      </c>
      <c r="P120" s="7">
        <f t="shared" si="107"/>
        <v>0</v>
      </c>
      <c r="Q120" s="7">
        <f t="shared" si="107"/>
        <v>0</v>
      </c>
      <c r="R120" s="7">
        <f t="shared" si="107"/>
        <v>572517</v>
      </c>
      <c r="S120" s="7">
        <f t="shared" si="107"/>
        <v>161479</v>
      </c>
      <c r="T120" s="7">
        <f t="shared" si="107"/>
        <v>733996</v>
      </c>
      <c r="U120" s="7">
        <f t="shared" si="107"/>
        <v>582177</v>
      </c>
      <c r="V120" s="7">
        <f t="shared" si="107"/>
        <v>164199</v>
      </c>
      <c r="W120" s="7">
        <f t="shared" si="107"/>
        <v>746376</v>
      </c>
      <c r="X120" s="32"/>
      <c r="Y120" s="14"/>
      <c r="Z120" s="54"/>
    </row>
    <row r="121" spans="1:26" ht="80.099999999999994" customHeight="1" x14ac:dyDescent="0.25">
      <c r="A121" s="34" t="s">
        <v>273</v>
      </c>
      <c r="B121" s="27" t="s">
        <v>269</v>
      </c>
      <c r="C121" s="22" t="s">
        <v>270</v>
      </c>
      <c r="D121" s="11" t="s">
        <v>271</v>
      </c>
      <c r="E121" s="28" t="s">
        <v>547</v>
      </c>
      <c r="F121" s="2">
        <v>0</v>
      </c>
      <c r="G121" s="2">
        <v>0</v>
      </c>
      <c r="H121" s="2">
        <f>F121+G121</f>
        <v>0</v>
      </c>
      <c r="I121" s="2">
        <v>15355</v>
      </c>
      <c r="J121" s="2">
        <v>1706</v>
      </c>
      <c r="K121" s="2">
        <f>I121+J121</f>
        <v>17061</v>
      </c>
      <c r="L121" s="2">
        <v>15355</v>
      </c>
      <c r="M121" s="2">
        <v>1706</v>
      </c>
      <c r="N121" s="2">
        <f>L121+M121</f>
        <v>17061</v>
      </c>
      <c r="O121" s="2">
        <v>0</v>
      </c>
      <c r="P121" s="2">
        <v>0</v>
      </c>
      <c r="Q121" s="2">
        <f>O121+P121</f>
        <v>0</v>
      </c>
      <c r="R121" s="2">
        <f t="shared" ref="R121:R129" si="108">I121+L121+O121</f>
        <v>30710</v>
      </c>
      <c r="S121" s="2">
        <f t="shared" ref="S121:S129" si="109">J121+M121+P121</f>
        <v>3412</v>
      </c>
      <c r="T121" s="2">
        <f>R121+S121</f>
        <v>34122</v>
      </c>
      <c r="U121" s="2">
        <f t="shared" ref="U121:U129" si="110">F121+R121</f>
        <v>30710</v>
      </c>
      <c r="V121" s="2">
        <f t="shared" ref="V121:V129" si="111">G121+S121</f>
        <v>3412</v>
      </c>
      <c r="W121" s="2">
        <f>U121+V121</f>
        <v>34122</v>
      </c>
      <c r="X121" s="31">
        <v>84.6</v>
      </c>
      <c r="Y121" s="20">
        <v>1</v>
      </c>
      <c r="Z121" s="54" t="s">
        <v>634</v>
      </c>
    </row>
    <row r="122" spans="1:26" ht="80.099999999999994" customHeight="1" x14ac:dyDescent="0.25">
      <c r="A122" s="34" t="s">
        <v>274</v>
      </c>
      <c r="B122" s="27" t="s">
        <v>269</v>
      </c>
      <c r="C122" s="22" t="s">
        <v>270</v>
      </c>
      <c r="D122" s="11" t="s">
        <v>272</v>
      </c>
      <c r="E122" s="28" t="s">
        <v>547</v>
      </c>
      <c r="F122" s="2">
        <v>3069</v>
      </c>
      <c r="G122" s="2">
        <v>340</v>
      </c>
      <c r="H122" s="2">
        <f t="shared" ref="H122:H129" si="112">F122+G122</f>
        <v>3409</v>
      </c>
      <c r="I122" s="2">
        <v>18819</v>
      </c>
      <c r="J122" s="2">
        <v>2091</v>
      </c>
      <c r="K122" s="2">
        <f t="shared" ref="K122:K129" si="113">I122+J122</f>
        <v>20910</v>
      </c>
      <c r="L122" s="2">
        <v>18819</v>
      </c>
      <c r="M122" s="2">
        <v>2091</v>
      </c>
      <c r="N122" s="2">
        <f t="shared" ref="N122:N129" si="114">L122+M122</f>
        <v>20910</v>
      </c>
      <c r="O122" s="2">
        <v>0</v>
      </c>
      <c r="P122" s="2">
        <v>0</v>
      </c>
      <c r="Q122" s="2">
        <f t="shared" ref="Q122:Q129" si="115">O122+P122</f>
        <v>0</v>
      </c>
      <c r="R122" s="2">
        <f t="shared" si="108"/>
        <v>37638</v>
      </c>
      <c r="S122" s="2">
        <f t="shared" si="109"/>
        <v>4182</v>
      </c>
      <c r="T122" s="2">
        <f t="shared" ref="T122:T129" si="116">R122+S122</f>
        <v>41820</v>
      </c>
      <c r="U122" s="2">
        <f t="shared" si="110"/>
        <v>40707</v>
      </c>
      <c r="V122" s="2">
        <f t="shared" si="111"/>
        <v>4522</v>
      </c>
      <c r="W122" s="2">
        <f t="shared" ref="W122:W129" si="117">U122+V122</f>
        <v>45229</v>
      </c>
      <c r="X122" s="31">
        <v>84.6</v>
      </c>
      <c r="Y122" s="20">
        <v>1</v>
      </c>
      <c r="Z122" s="54" t="s">
        <v>635</v>
      </c>
    </row>
    <row r="123" spans="1:26" ht="150" customHeight="1" x14ac:dyDescent="0.25">
      <c r="A123" s="34" t="s">
        <v>278</v>
      </c>
      <c r="B123" s="27" t="s">
        <v>269</v>
      </c>
      <c r="C123" s="22" t="s">
        <v>275</v>
      </c>
      <c r="D123" s="11" t="s">
        <v>276</v>
      </c>
      <c r="E123" s="26" t="s">
        <v>55</v>
      </c>
      <c r="F123" s="2">
        <v>13648</v>
      </c>
      <c r="G123" s="2">
        <v>1516</v>
      </c>
      <c r="H123" s="2">
        <f t="shared" si="112"/>
        <v>15164</v>
      </c>
      <c r="I123" s="2">
        <v>43325</v>
      </c>
      <c r="J123" s="2">
        <v>4814</v>
      </c>
      <c r="K123" s="2">
        <f t="shared" si="113"/>
        <v>48139</v>
      </c>
      <c r="L123" s="2">
        <v>86650</v>
      </c>
      <c r="M123" s="2">
        <v>9628</v>
      </c>
      <c r="N123" s="2">
        <f t="shared" si="114"/>
        <v>96278</v>
      </c>
      <c r="O123" s="2">
        <v>0</v>
      </c>
      <c r="P123" s="2">
        <v>0</v>
      </c>
      <c r="Q123" s="2">
        <f t="shared" si="115"/>
        <v>0</v>
      </c>
      <c r="R123" s="2">
        <f t="shared" si="108"/>
        <v>129975</v>
      </c>
      <c r="S123" s="2">
        <f t="shared" si="109"/>
        <v>14442</v>
      </c>
      <c r="T123" s="2">
        <f t="shared" si="116"/>
        <v>144417</v>
      </c>
      <c r="U123" s="2">
        <f t="shared" si="110"/>
        <v>143623</v>
      </c>
      <c r="V123" s="2">
        <f t="shared" si="111"/>
        <v>15958</v>
      </c>
      <c r="W123" s="2">
        <f t="shared" si="117"/>
        <v>159581</v>
      </c>
      <c r="X123" s="31">
        <v>83.7</v>
      </c>
      <c r="Y123" s="20">
        <v>2</v>
      </c>
      <c r="Z123" s="54" t="s">
        <v>636</v>
      </c>
    </row>
    <row r="124" spans="1:26" ht="120" customHeight="1" x14ac:dyDescent="0.25">
      <c r="A124" s="34" t="s">
        <v>279</v>
      </c>
      <c r="B124" s="27" t="s">
        <v>269</v>
      </c>
      <c r="C124" s="22" t="s">
        <v>275</v>
      </c>
      <c r="D124" s="11" t="s">
        <v>277</v>
      </c>
      <c r="E124" s="26" t="s">
        <v>545</v>
      </c>
      <c r="F124" s="2">
        <v>12695</v>
      </c>
      <c r="G124" s="2">
        <v>1410</v>
      </c>
      <c r="H124" s="2">
        <f t="shared" si="112"/>
        <v>14105</v>
      </c>
      <c r="I124" s="2">
        <v>124802</v>
      </c>
      <c r="J124" s="2">
        <v>13867</v>
      </c>
      <c r="K124" s="2">
        <f t="shared" si="113"/>
        <v>138669</v>
      </c>
      <c r="L124" s="2">
        <v>124801</v>
      </c>
      <c r="M124" s="2">
        <v>13867</v>
      </c>
      <c r="N124" s="2">
        <f t="shared" si="114"/>
        <v>138668</v>
      </c>
      <c r="O124" s="2">
        <v>0</v>
      </c>
      <c r="P124" s="2">
        <v>0</v>
      </c>
      <c r="Q124" s="2">
        <f t="shared" si="115"/>
        <v>0</v>
      </c>
      <c r="R124" s="2">
        <f t="shared" si="108"/>
        <v>249603</v>
      </c>
      <c r="S124" s="2">
        <f t="shared" si="109"/>
        <v>27734</v>
      </c>
      <c r="T124" s="2">
        <f t="shared" si="116"/>
        <v>277337</v>
      </c>
      <c r="U124" s="2">
        <f t="shared" si="110"/>
        <v>262298</v>
      </c>
      <c r="V124" s="2">
        <f t="shared" si="111"/>
        <v>29144</v>
      </c>
      <c r="W124" s="2">
        <f t="shared" si="117"/>
        <v>291442</v>
      </c>
      <c r="X124" s="31">
        <v>83.7</v>
      </c>
      <c r="Y124" s="20">
        <v>2</v>
      </c>
      <c r="Z124" s="54" t="s">
        <v>637</v>
      </c>
    </row>
    <row r="125" spans="1:26" ht="80.099999999999994" customHeight="1" x14ac:dyDescent="0.25">
      <c r="A125" s="34" t="s">
        <v>282</v>
      </c>
      <c r="B125" s="27" t="s">
        <v>269</v>
      </c>
      <c r="C125" s="22" t="s">
        <v>280</v>
      </c>
      <c r="D125" s="11" t="s">
        <v>281</v>
      </c>
      <c r="E125" s="28" t="s">
        <v>552</v>
      </c>
      <c r="F125" s="2">
        <v>13598</v>
      </c>
      <c r="G125" s="2">
        <v>277</v>
      </c>
      <c r="H125" s="2">
        <f t="shared" si="112"/>
        <v>13875</v>
      </c>
      <c r="I125" s="2">
        <v>0</v>
      </c>
      <c r="J125" s="2">
        <v>0</v>
      </c>
      <c r="K125" s="2">
        <f t="shared" si="113"/>
        <v>0</v>
      </c>
      <c r="L125" s="2">
        <v>222181</v>
      </c>
      <c r="M125" s="2">
        <v>4534</v>
      </c>
      <c r="N125" s="2">
        <f t="shared" si="114"/>
        <v>226715</v>
      </c>
      <c r="O125" s="2">
        <v>0</v>
      </c>
      <c r="P125" s="2">
        <v>0</v>
      </c>
      <c r="Q125" s="2">
        <f t="shared" si="115"/>
        <v>0</v>
      </c>
      <c r="R125" s="2">
        <f t="shared" si="108"/>
        <v>222181</v>
      </c>
      <c r="S125" s="2">
        <f t="shared" si="109"/>
        <v>4534</v>
      </c>
      <c r="T125" s="2">
        <f t="shared" si="116"/>
        <v>226715</v>
      </c>
      <c r="U125" s="2">
        <f t="shared" si="110"/>
        <v>235779</v>
      </c>
      <c r="V125" s="2">
        <f t="shared" si="111"/>
        <v>4811</v>
      </c>
      <c r="W125" s="2">
        <f t="shared" si="117"/>
        <v>240590</v>
      </c>
      <c r="X125" s="31">
        <v>83.2</v>
      </c>
      <c r="Y125" s="20">
        <v>3</v>
      </c>
      <c r="Z125" s="54" t="s">
        <v>642</v>
      </c>
    </row>
    <row r="126" spans="1:26" ht="80.099999999999994" customHeight="1" x14ac:dyDescent="0.25">
      <c r="A126" s="34" t="s">
        <v>288</v>
      </c>
      <c r="B126" s="27" t="s">
        <v>269</v>
      </c>
      <c r="C126" s="22" t="s">
        <v>283</v>
      </c>
      <c r="D126" s="11" t="s">
        <v>284</v>
      </c>
      <c r="E126" s="28" t="s">
        <v>550</v>
      </c>
      <c r="F126" s="2">
        <v>1560</v>
      </c>
      <c r="G126" s="2">
        <v>174</v>
      </c>
      <c r="H126" s="2">
        <f t="shared" si="112"/>
        <v>1734</v>
      </c>
      <c r="I126" s="2">
        <v>8245</v>
      </c>
      <c r="J126" s="2">
        <v>916</v>
      </c>
      <c r="K126" s="2">
        <f t="shared" si="113"/>
        <v>9161</v>
      </c>
      <c r="L126" s="2">
        <v>8245</v>
      </c>
      <c r="M126" s="2">
        <v>916</v>
      </c>
      <c r="N126" s="2">
        <f t="shared" si="114"/>
        <v>9161</v>
      </c>
      <c r="O126" s="2">
        <v>0</v>
      </c>
      <c r="P126" s="2">
        <v>0</v>
      </c>
      <c r="Q126" s="2">
        <f t="shared" si="115"/>
        <v>0</v>
      </c>
      <c r="R126" s="2">
        <f t="shared" si="108"/>
        <v>16490</v>
      </c>
      <c r="S126" s="2">
        <f t="shared" si="109"/>
        <v>1832</v>
      </c>
      <c r="T126" s="2">
        <f t="shared" si="116"/>
        <v>18322</v>
      </c>
      <c r="U126" s="2">
        <f t="shared" si="110"/>
        <v>18050</v>
      </c>
      <c r="V126" s="2">
        <f t="shared" si="111"/>
        <v>2006</v>
      </c>
      <c r="W126" s="2">
        <f t="shared" si="117"/>
        <v>20056</v>
      </c>
      <c r="X126" s="31">
        <v>79.3</v>
      </c>
      <c r="Y126" s="20">
        <v>4</v>
      </c>
      <c r="Z126" s="54" t="s">
        <v>638</v>
      </c>
    </row>
    <row r="127" spans="1:26" ht="80.099999999999994" customHeight="1" x14ac:dyDescent="0.25">
      <c r="A127" s="34" t="s">
        <v>289</v>
      </c>
      <c r="B127" s="27" t="s">
        <v>269</v>
      </c>
      <c r="C127" s="22" t="s">
        <v>283</v>
      </c>
      <c r="D127" s="11" t="s">
        <v>285</v>
      </c>
      <c r="E127" s="26" t="s">
        <v>549</v>
      </c>
      <c r="F127" s="2">
        <v>6431</v>
      </c>
      <c r="G127" s="2">
        <v>714</v>
      </c>
      <c r="H127" s="2">
        <f t="shared" si="112"/>
        <v>7145</v>
      </c>
      <c r="I127" s="2">
        <v>33989</v>
      </c>
      <c r="J127" s="2">
        <v>3777</v>
      </c>
      <c r="K127" s="2">
        <f t="shared" si="113"/>
        <v>37766</v>
      </c>
      <c r="L127" s="2">
        <v>33989</v>
      </c>
      <c r="M127" s="2">
        <v>3777</v>
      </c>
      <c r="N127" s="2">
        <f t="shared" si="114"/>
        <v>37766</v>
      </c>
      <c r="O127" s="2">
        <v>0</v>
      </c>
      <c r="P127" s="2">
        <v>0</v>
      </c>
      <c r="Q127" s="2">
        <f t="shared" si="115"/>
        <v>0</v>
      </c>
      <c r="R127" s="2">
        <f t="shared" si="108"/>
        <v>67978</v>
      </c>
      <c r="S127" s="2">
        <f t="shared" si="109"/>
        <v>7554</v>
      </c>
      <c r="T127" s="2">
        <f t="shared" si="116"/>
        <v>75532</v>
      </c>
      <c r="U127" s="2">
        <f t="shared" si="110"/>
        <v>74409</v>
      </c>
      <c r="V127" s="2">
        <f t="shared" si="111"/>
        <v>8268</v>
      </c>
      <c r="W127" s="2">
        <f t="shared" si="117"/>
        <v>82677</v>
      </c>
      <c r="X127" s="31">
        <v>79.3</v>
      </c>
      <c r="Y127" s="20">
        <v>4</v>
      </c>
      <c r="Z127" s="54" t="s">
        <v>639</v>
      </c>
    </row>
    <row r="128" spans="1:26" ht="80.099999999999994" customHeight="1" x14ac:dyDescent="0.25">
      <c r="A128" s="34" t="s">
        <v>290</v>
      </c>
      <c r="B128" s="27" t="s">
        <v>269</v>
      </c>
      <c r="C128" s="22" t="s">
        <v>283</v>
      </c>
      <c r="D128" s="11" t="s">
        <v>286</v>
      </c>
      <c r="E128" s="26" t="s">
        <v>547</v>
      </c>
      <c r="F128" s="2">
        <v>3243</v>
      </c>
      <c r="G128" s="2">
        <v>360</v>
      </c>
      <c r="H128" s="2">
        <f t="shared" si="112"/>
        <v>3603</v>
      </c>
      <c r="I128" s="2">
        <v>31878</v>
      </c>
      <c r="J128" s="2">
        <v>3542</v>
      </c>
      <c r="K128" s="2">
        <f t="shared" si="113"/>
        <v>35420</v>
      </c>
      <c r="L128" s="2">
        <v>31877</v>
      </c>
      <c r="M128" s="2">
        <v>3542</v>
      </c>
      <c r="N128" s="2">
        <f t="shared" si="114"/>
        <v>35419</v>
      </c>
      <c r="O128" s="2">
        <v>0</v>
      </c>
      <c r="P128" s="2">
        <v>0</v>
      </c>
      <c r="Q128" s="2">
        <f t="shared" si="115"/>
        <v>0</v>
      </c>
      <c r="R128" s="2">
        <f t="shared" si="108"/>
        <v>63755</v>
      </c>
      <c r="S128" s="2">
        <f t="shared" si="109"/>
        <v>7084</v>
      </c>
      <c r="T128" s="2">
        <f t="shared" si="116"/>
        <v>70839</v>
      </c>
      <c r="U128" s="2">
        <f t="shared" si="110"/>
        <v>66998</v>
      </c>
      <c r="V128" s="2">
        <f t="shared" si="111"/>
        <v>7444</v>
      </c>
      <c r="W128" s="2">
        <f t="shared" si="117"/>
        <v>74442</v>
      </c>
      <c r="X128" s="31">
        <v>79.3</v>
      </c>
      <c r="Y128" s="20">
        <v>4</v>
      </c>
      <c r="Z128" s="54" t="s">
        <v>640</v>
      </c>
    </row>
    <row r="129" spans="1:26" ht="80.099999999999994" customHeight="1" x14ac:dyDescent="0.25">
      <c r="A129" s="34" t="s">
        <v>291</v>
      </c>
      <c r="B129" s="27" t="s">
        <v>269</v>
      </c>
      <c r="C129" s="22" t="s">
        <v>283</v>
      </c>
      <c r="D129" s="11" t="s">
        <v>287</v>
      </c>
      <c r="E129" s="28" t="s">
        <v>547</v>
      </c>
      <c r="F129" s="2">
        <v>3059</v>
      </c>
      <c r="G129" s="2">
        <v>339</v>
      </c>
      <c r="H129" s="2">
        <f t="shared" si="112"/>
        <v>3398</v>
      </c>
      <c r="I129" s="2">
        <v>20521</v>
      </c>
      <c r="J129" s="2">
        <v>2280</v>
      </c>
      <c r="K129" s="2">
        <f t="shared" si="113"/>
        <v>22801</v>
      </c>
      <c r="L129" s="2">
        <v>20521</v>
      </c>
      <c r="M129" s="2">
        <v>2280</v>
      </c>
      <c r="N129" s="2">
        <f t="shared" si="114"/>
        <v>22801</v>
      </c>
      <c r="O129" s="2">
        <v>0</v>
      </c>
      <c r="P129" s="2">
        <v>0</v>
      </c>
      <c r="Q129" s="2">
        <f t="shared" si="115"/>
        <v>0</v>
      </c>
      <c r="R129" s="2">
        <f t="shared" si="108"/>
        <v>41042</v>
      </c>
      <c r="S129" s="2">
        <f t="shared" si="109"/>
        <v>4560</v>
      </c>
      <c r="T129" s="2">
        <f t="shared" si="116"/>
        <v>45602</v>
      </c>
      <c r="U129" s="2">
        <f t="shared" si="110"/>
        <v>44101</v>
      </c>
      <c r="V129" s="2">
        <f t="shared" si="111"/>
        <v>4899</v>
      </c>
      <c r="W129" s="2">
        <f t="shared" si="117"/>
        <v>49000</v>
      </c>
      <c r="X129" s="31">
        <v>79.3</v>
      </c>
      <c r="Y129" s="20">
        <v>4</v>
      </c>
      <c r="Z129" s="54" t="s">
        <v>641</v>
      </c>
    </row>
    <row r="130" spans="1:26" s="8" customFormat="1" ht="25.15" customHeight="1" x14ac:dyDescent="0.25">
      <c r="A130" s="77" t="s">
        <v>292</v>
      </c>
      <c r="B130" s="77"/>
      <c r="C130" s="77"/>
      <c r="D130" s="77"/>
      <c r="E130" s="77"/>
      <c r="F130" s="7">
        <f>SUM(F121:F129)</f>
        <v>57303</v>
      </c>
      <c r="G130" s="7">
        <f t="shared" ref="G130:W130" si="118">SUM(G121:G129)</f>
        <v>5130</v>
      </c>
      <c r="H130" s="7">
        <f t="shared" si="118"/>
        <v>62433</v>
      </c>
      <c r="I130" s="7">
        <f t="shared" si="118"/>
        <v>296934</v>
      </c>
      <c r="J130" s="7">
        <f t="shared" si="118"/>
        <v>32993</v>
      </c>
      <c r="K130" s="7">
        <f t="shared" si="118"/>
        <v>329927</v>
      </c>
      <c r="L130" s="7">
        <f t="shared" si="118"/>
        <v>562438</v>
      </c>
      <c r="M130" s="7">
        <f t="shared" si="118"/>
        <v>42341</v>
      </c>
      <c r="N130" s="7">
        <f t="shared" si="118"/>
        <v>604779</v>
      </c>
      <c r="O130" s="7">
        <f t="shared" si="118"/>
        <v>0</v>
      </c>
      <c r="P130" s="7">
        <f t="shared" si="118"/>
        <v>0</v>
      </c>
      <c r="Q130" s="7">
        <f t="shared" si="118"/>
        <v>0</v>
      </c>
      <c r="R130" s="7">
        <f t="shared" si="118"/>
        <v>859372</v>
      </c>
      <c r="S130" s="7">
        <f t="shared" si="118"/>
        <v>75334</v>
      </c>
      <c r="T130" s="7">
        <f t="shared" si="118"/>
        <v>934706</v>
      </c>
      <c r="U130" s="7">
        <f t="shared" si="118"/>
        <v>916675</v>
      </c>
      <c r="V130" s="7">
        <f t="shared" si="118"/>
        <v>80464</v>
      </c>
      <c r="W130" s="7">
        <f t="shared" si="118"/>
        <v>997139</v>
      </c>
      <c r="X130" s="32"/>
      <c r="Y130" s="14"/>
      <c r="Z130" s="54"/>
    </row>
    <row r="131" spans="1:26" ht="80.099999999999994" customHeight="1" x14ac:dyDescent="0.25">
      <c r="A131" s="34" t="s">
        <v>293</v>
      </c>
      <c r="B131" s="27" t="s">
        <v>296</v>
      </c>
      <c r="C131" s="22" t="s">
        <v>294</v>
      </c>
      <c r="D131" s="11" t="s">
        <v>295</v>
      </c>
      <c r="E131" s="28" t="s">
        <v>547</v>
      </c>
      <c r="F131" s="2">
        <v>3900</v>
      </c>
      <c r="G131" s="2">
        <v>1100</v>
      </c>
      <c r="H131" s="2">
        <f>F131+G131</f>
        <v>5000</v>
      </c>
      <c r="I131" s="2">
        <v>49140</v>
      </c>
      <c r="J131" s="2">
        <v>13860</v>
      </c>
      <c r="K131" s="2">
        <f>I131+J131</f>
        <v>63000</v>
      </c>
      <c r="L131" s="2">
        <v>5460</v>
      </c>
      <c r="M131" s="2">
        <v>1540</v>
      </c>
      <c r="N131" s="2">
        <f>L131+M131</f>
        <v>7000</v>
      </c>
      <c r="O131" s="2">
        <v>0</v>
      </c>
      <c r="P131" s="2">
        <v>0</v>
      </c>
      <c r="Q131" s="2">
        <f>O131+P131</f>
        <v>0</v>
      </c>
      <c r="R131" s="2">
        <f t="shared" ref="R131:R143" si="119">I131+L131+O131</f>
        <v>54600</v>
      </c>
      <c r="S131" s="2">
        <f t="shared" ref="S131:S143" si="120">J131+M131+P131</f>
        <v>15400</v>
      </c>
      <c r="T131" s="2">
        <f>R131+S131</f>
        <v>70000</v>
      </c>
      <c r="U131" s="2">
        <f t="shared" ref="U131:U143" si="121">F131+R131</f>
        <v>58500</v>
      </c>
      <c r="V131" s="2">
        <f t="shared" ref="V131:V143" si="122">G131+S131</f>
        <v>16500</v>
      </c>
      <c r="W131" s="2">
        <f>U131+V131</f>
        <v>75000</v>
      </c>
      <c r="X131" s="31">
        <v>83.44</v>
      </c>
      <c r="Y131" s="20">
        <v>1</v>
      </c>
      <c r="Z131" s="54" t="s">
        <v>654</v>
      </c>
    </row>
    <row r="132" spans="1:26" ht="80.099999999999994" customHeight="1" x14ac:dyDescent="0.25">
      <c r="A132" s="34" t="s">
        <v>300</v>
      </c>
      <c r="B132" s="27" t="s">
        <v>296</v>
      </c>
      <c r="C132" s="22" t="s">
        <v>297</v>
      </c>
      <c r="D132" s="11" t="s">
        <v>4</v>
      </c>
      <c r="E132" s="43" t="s">
        <v>546</v>
      </c>
      <c r="F132" s="2">
        <v>1893</v>
      </c>
      <c r="G132" s="2">
        <v>534</v>
      </c>
      <c r="H132" s="2">
        <f t="shared" ref="H132:H143" si="123">F132+G132</f>
        <v>2427</v>
      </c>
      <c r="I132" s="2">
        <v>17575</v>
      </c>
      <c r="J132" s="2">
        <v>4958</v>
      </c>
      <c r="K132" s="2">
        <f t="shared" ref="K132:K143" si="124">I132+J132</f>
        <v>22533</v>
      </c>
      <c r="L132" s="2">
        <v>13291</v>
      </c>
      <c r="M132" s="2">
        <v>3749</v>
      </c>
      <c r="N132" s="2">
        <f t="shared" ref="N132:N143" si="125">L132+M132</f>
        <v>17040</v>
      </c>
      <c r="O132" s="2">
        <v>0</v>
      </c>
      <c r="P132" s="2">
        <v>0</v>
      </c>
      <c r="Q132" s="2">
        <f t="shared" ref="Q132:Q143" si="126">O132+P132</f>
        <v>0</v>
      </c>
      <c r="R132" s="2">
        <f t="shared" si="119"/>
        <v>30866</v>
      </c>
      <c r="S132" s="2">
        <f t="shared" si="120"/>
        <v>8707</v>
      </c>
      <c r="T132" s="2">
        <f t="shared" ref="T132:T143" si="127">R132+S132</f>
        <v>39573</v>
      </c>
      <c r="U132" s="2">
        <f t="shared" si="121"/>
        <v>32759</v>
      </c>
      <c r="V132" s="2">
        <f t="shared" si="122"/>
        <v>9241</v>
      </c>
      <c r="W132" s="2">
        <f t="shared" ref="W132:W143" si="128">U132+V132</f>
        <v>42000</v>
      </c>
      <c r="X132" s="31">
        <v>82.11</v>
      </c>
      <c r="Y132" s="20">
        <v>2</v>
      </c>
      <c r="Z132" s="54" t="s">
        <v>643</v>
      </c>
    </row>
    <row r="133" spans="1:26" ht="80.099999999999994" customHeight="1" x14ac:dyDescent="0.25">
      <c r="A133" s="34" t="s">
        <v>301</v>
      </c>
      <c r="B133" s="27" t="s">
        <v>296</v>
      </c>
      <c r="C133" s="22" t="s">
        <v>297</v>
      </c>
      <c r="D133" s="11" t="s">
        <v>298</v>
      </c>
      <c r="E133" s="43" t="s">
        <v>546</v>
      </c>
      <c r="F133" s="2">
        <v>780</v>
      </c>
      <c r="G133" s="2">
        <v>220</v>
      </c>
      <c r="H133" s="2">
        <f t="shared" si="123"/>
        <v>1000</v>
      </c>
      <c r="I133" s="2">
        <v>18720</v>
      </c>
      <c r="J133" s="2">
        <v>5280</v>
      </c>
      <c r="K133" s="2">
        <f t="shared" si="124"/>
        <v>24000</v>
      </c>
      <c r="L133" s="2">
        <v>0</v>
      </c>
      <c r="M133" s="2">
        <v>0</v>
      </c>
      <c r="N133" s="2">
        <f t="shared" si="125"/>
        <v>0</v>
      </c>
      <c r="O133" s="2">
        <v>0</v>
      </c>
      <c r="P133" s="2">
        <v>0</v>
      </c>
      <c r="Q133" s="2">
        <f t="shared" si="126"/>
        <v>0</v>
      </c>
      <c r="R133" s="2">
        <f t="shared" si="119"/>
        <v>18720</v>
      </c>
      <c r="S133" s="2">
        <f t="shared" si="120"/>
        <v>5280</v>
      </c>
      <c r="T133" s="2">
        <f t="shared" si="127"/>
        <v>24000</v>
      </c>
      <c r="U133" s="2">
        <f t="shared" si="121"/>
        <v>19500</v>
      </c>
      <c r="V133" s="2">
        <f t="shared" si="122"/>
        <v>5500</v>
      </c>
      <c r="W133" s="2">
        <f t="shared" si="128"/>
        <v>25000</v>
      </c>
      <c r="X133" s="31">
        <v>82.11</v>
      </c>
      <c r="Y133" s="20">
        <v>2</v>
      </c>
      <c r="Z133" s="54" t="s">
        <v>644</v>
      </c>
    </row>
    <row r="134" spans="1:26" ht="150" customHeight="1" x14ac:dyDescent="0.25">
      <c r="A134" s="34" t="s">
        <v>302</v>
      </c>
      <c r="B134" s="27" t="s">
        <v>296</v>
      </c>
      <c r="C134" s="22" t="s">
        <v>297</v>
      </c>
      <c r="D134" s="11" t="s">
        <v>5</v>
      </c>
      <c r="E134" s="28" t="s">
        <v>552</v>
      </c>
      <c r="F134" s="2">
        <v>3655</v>
      </c>
      <c r="G134" s="2">
        <v>318</v>
      </c>
      <c r="H134" s="2">
        <f t="shared" si="123"/>
        <v>3973</v>
      </c>
      <c r="I134" s="2">
        <v>0</v>
      </c>
      <c r="J134" s="2">
        <v>0</v>
      </c>
      <c r="K134" s="2">
        <f t="shared" si="124"/>
        <v>0</v>
      </c>
      <c r="L134" s="2">
        <v>83744</v>
      </c>
      <c r="M134" s="2">
        <v>7283</v>
      </c>
      <c r="N134" s="2">
        <f t="shared" si="125"/>
        <v>91027</v>
      </c>
      <c r="O134" s="2">
        <v>0</v>
      </c>
      <c r="P134" s="2">
        <v>0</v>
      </c>
      <c r="Q134" s="2">
        <f t="shared" si="126"/>
        <v>0</v>
      </c>
      <c r="R134" s="2">
        <f t="shared" si="119"/>
        <v>83744</v>
      </c>
      <c r="S134" s="2">
        <f t="shared" si="120"/>
        <v>7283</v>
      </c>
      <c r="T134" s="2">
        <f t="shared" si="127"/>
        <v>91027</v>
      </c>
      <c r="U134" s="2">
        <f t="shared" si="121"/>
        <v>87399</v>
      </c>
      <c r="V134" s="2">
        <f t="shared" si="122"/>
        <v>7601</v>
      </c>
      <c r="W134" s="2">
        <f t="shared" si="128"/>
        <v>95000</v>
      </c>
      <c r="X134" s="31">
        <v>82.11</v>
      </c>
      <c r="Y134" s="20">
        <v>2</v>
      </c>
      <c r="Z134" s="54" t="s">
        <v>645</v>
      </c>
    </row>
    <row r="135" spans="1:26" ht="120" customHeight="1" x14ac:dyDescent="0.25">
      <c r="A135" s="34" t="s">
        <v>303</v>
      </c>
      <c r="B135" s="27" t="s">
        <v>296</v>
      </c>
      <c r="C135" s="22" t="s">
        <v>297</v>
      </c>
      <c r="D135" s="11" t="s">
        <v>299</v>
      </c>
      <c r="E135" s="28" t="s">
        <v>552</v>
      </c>
      <c r="F135" s="2">
        <v>11040</v>
      </c>
      <c r="G135" s="2">
        <v>960</v>
      </c>
      <c r="H135" s="2">
        <f t="shared" si="123"/>
        <v>12000</v>
      </c>
      <c r="I135" s="2">
        <v>0</v>
      </c>
      <c r="J135" s="2">
        <v>0</v>
      </c>
      <c r="K135" s="2">
        <f t="shared" si="124"/>
        <v>0</v>
      </c>
      <c r="L135" s="2">
        <v>0</v>
      </c>
      <c r="M135" s="2">
        <v>0</v>
      </c>
      <c r="N135" s="2">
        <f t="shared" si="125"/>
        <v>0</v>
      </c>
      <c r="O135" s="2">
        <v>0</v>
      </c>
      <c r="P135" s="2">
        <v>0</v>
      </c>
      <c r="Q135" s="2">
        <f t="shared" si="126"/>
        <v>0</v>
      </c>
      <c r="R135" s="2">
        <f t="shared" si="119"/>
        <v>0</v>
      </c>
      <c r="S135" s="2">
        <f t="shared" si="120"/>
        <v>0</v>
      </c>
      <c r="T135" s="2">
        <f t="shared" si="127"/>
        <v>0</v>
      </c>
      <c r="U135" s="2">
        <f t="shared" si="121"/>
        <v>11040</v>
      </c>
      <c r="V135" s="2">
        <f t="shared" si="122"/>
        <v>960</v>
      </c>
      <c r="W135" s="2">
        <f t="shared" si="128"/>
        <v>12000</v>
      </c>
      <c r="X135" s="31">
        <v>82.11</v>
      </c>
      <c r="Y135" s="20">
        <v>2</v>
      </c>
      <c r="Z135" s="54" t="s">
        <v>646</v>
      </c>
    </row>
    <row r="136" spans="1:26" ht="80.099999999999994" customHeight="1" x14ac:dyDescent="0.25">
      <c r="A136" s="34" t="s">
        <v>304</v>
      </c>
      <c r="B136" s="27" t="s">
        <v>296</v>
      </c>
      <c r="C136" s="22" t="s">
        <v>297</v>
      </c>
      <c r="D136" s="11" t="s">
        <v>3</v>
      </c>
      <c r="E136" s="28" t="s">
        <v>552</v>
      </c>
      <c r="F136" s="2">
        <v>3845</v>
      </c>
      <c r="G136" s="2">
        <v>335</v>
      </c>
      <c r="H136" s="2">
        <f t="shared" si="123"/>
        <v>4180</v>
      </c>
      <c r="I136" s="2">
        <v>45834</v>
      </c>
      <c r="J136" s="2">
        <v>3986</v>
      </c>
      <c r="K136" s="2">
        <f t="shared" si="124"/>
        <v>49820</v>
      </c>
      <c r="L136" s="2">
        <v>23920</v>
      </c>
      <c r="M136" s="2">
        <v>2080</v>
      </c>
      <c r="N136" s="2">
        <f t="shared" si="125"/>
        <v>26000</v>
      </c>
      <c r="O136" s="2">
        <v>0</v>
      </c>
      <c r="P136" s="2">
        <v>0</v>
      </c>
      <c r="Q136" s="2">
        <f t="shared" si="126"/>
        <v>0</v>
      </c>
      <c r="R136" s="2">
        <f t="shared" si="119"/>
        <v>69754</v>
      </c>
      <c r="S136" s="2">
        <f t="shared" si="120"/>
        <v>6066</v>
      </c>
      <c r="T136" s="2">
        <f t="shared" si="127"/>
        <v>75820</v>
      </c>
      <c r="U136" s="2">
        <f t="shared" si="121"/>
        <v>73599</v>
      </c>
      <c r="V136" s="2">
        <f t="shared" si="122"/>
        <v>6401</v>
      </c>
      <c r="W136" s="2">
        <f t="shared" si="128"/>
        <v>80000</v>
      </c>
      <c r="X136" s="31">
        <v>82.11</v>
      </c>
      <c r="Y136" s="20">
        <v>2</v>
      </c>
      <c r="Z136" s="54" t="s">
        <v>647</v>
      </c>
    </row>
    <row r="137" spans="1:26" ht="80.099999999999994" customHeight="1" x14ac:dyDescent="0.25">
      <c r="A137" s="34" t="s">
        <v>312</v>
      </c>
      <c r="B137" s="27" t="s">
        <v>296</v>
      </c>
      <c r="C137" s="22" t="s">
        <v>305</v>
      </c>
      <c r="D137" s="11" t="s">
        <v>306</v>
      </c>
      <c r="E137" s="28" t="s">
        <v>341</v>
      </c>
      <c r="F137" s="2">
        <v>22741</v>
      </c>
      <c r="G137" s="2">
        <v>6415</v>
      </c>
      <c r="H137" s="2">
        <f t="shared" si="123"/>
        <v>29156</v>
      </c>
      <c r="I137" s="2">
        <v>0</v>
      </c>
      <c r="J137" s="2">
        <v>0</v>
      </c>
      <c r="K137" s="2">
        <f t="shared" si="124"/>
        <v>0</v>
      </c>
      <c r="L137" s="2">
        <v>542101</v>
      </c>
      <c r="M137" s="2">
        <v>152900</v>
      </c>
      <c r="N137" s="2">
        <f t="shared" si="125"/>
        <v>695001</v>
      </c>
      <c r="O137" s="2">
        <v>0</v>
      </c>
      <c r="P137" s="2">
        <v>0</v>
      </c>
      <c r="Q137" s="2">
        <f t="shared" si="126"/>
        <v>0</v>
      </c>
      <c r="R137" s="2">
        <f t="shared" si="119"/>
        <v>542101</v>
      </c>
      <c r="S137" s="2">
        <f t="shared" si="120"/>
        <v>152900</v>
      </c>
      <c r="T137" s="2">
        <f t="shared" si="127"/>
        <v>695001</v>
      </c>
      <c r="U137" s="2">
        <f t="shared" si="121"/>
        <v>564842</v>
      </c>
      <c r="V137" s="2">
        <f t="shared" si="122"/>
        <v>159315</v>
      </c>
      <c r="W137" s="2">
        <f t="shared" si="128"/>
        <v>724157</v>
      </c>
      <c r="X137" s="31">
        <v>80.78</v>
      </c>
      <c r="Y137" s="20">
        <v>3</v>
      </c>
      <c r="Z137" s="54" t="s">
        <v>648</v>
      </c>
    </row>
    <row r="138" spans="1:26" ht="80.099999999999994" customHeight="1" x14ac:dyDescent="0.25">
      <c r="A138" s="34" t="s">
        <v>313</v>
      </c>
      <c r="B138" s="27" t="s">
        <v>296</v>
      </c>
      <c r="C138" s="22" t="s">
        <v>305</v>
      </c>
      <c r="D138" s="11" t="s">
        <v>307</v>
      </c>
      <c r="E138" s="28" t="s">
        <v>547</v>
      </c>
      <c r="F138" s="2">
        <v>1833</v>
      </c>
      <c r="G138" s="2">
        <v>517</v>
      </c>
      <c r="H138" s="2">
        <f t="shared" si="123"/>
        <v>2350</v>
      </c>
      <c r="I138" s="2">
        <v>2067</v>
      </c>
      <c r="J138" s="2">
        <v>583</v>
      </c>
      <c r="K138" s="2">
        <f t="shared" si="124"/>
        <v>2650</v>
      </c>
      <c r="L138" s="2">
        <v>32760</v>
      </c>
      <c r="M138" s="2">
        <v>9240</v>
      </c>
      <c r="N138" s="2">
        <f t="shared" si="125"/>
        <v>42000</v>
      </c>
      <c r="O138" s="2">
        <v>0</v>
      </c>
      <c r="P138" s="2">
        <v>0</v>
      </c>
      <c r="Q138" s="2">
        <f t="shared" si="126"/>
        <v>0</v>
      </c>
      <c r="R138" s="2">
        <f t="shared" si="119"/>
        <v>34827</v>
      </c>
      <c r="S138" s="2">
        <f t="shared" si="120"/>
        <v>9823</v>
      </c>
      <c r="T138" s="2">
        <f t="shared" si="127"/>
        <v>44650</v>
      </c>
      <c r="U138" s="2">
        <f t="shared" si="121"/>
        <v>36660</v>
      </c>
      <c r="V138" s="2">
        <f t="shared" si="122"/>
        <v>10340</v>
      </c>
      <c r="W138" s="2">
        <f t="shared" si="128"/>
        <v>47000</v>
      </c>
      <c r="X138" s="31">
        <v>80.78</v>
      </c>
      <c r="Y138" s="20">
        <v>3</v>
      </c>
      <c r="Z138" s="54" t="s">
        <v>649</v>
      </c>
    </row>
    <row r="139" spans="1:26" ht="80.099999999999994" customHeight="1" x14ac:dyDescent="0.25">
      <c r="A139" s="34" t="s">
        <v>314</v>
      </c>
      <c r="B139" s="27" t="s">
        <v>296</v>
      </c>
      <c r="C139" s="22" t="s">
        <v>305</v>
      </c>
      <c r="D139" s="11" t="s">
        <v>308</v>
      </c>
      <c r="E139" s="28" t="s">
        <v>547</v>
      </c>
      <c r="F139" s="2">
        <v>1755</v>
      </c>
      <c r="G139" s="2">
        <v>495</v>
      </c>
      <c r="H139" s="2">
        <f t="shared" si="123"/>
        <v>2250</v>
      </c>
      <c r="I139" s="2">
        <v>2145</v>
      </c>
      <c r="J139" s="2">
        <v>605</v>
      </c>
      <c r="K139" s="2">
        <f t="shared" si="124"/>
        <v>2750</v>
      </c>
      <c r="L139" s="2">
        <v>31200</v>
      </c>
      <c r="M139" s="2">
        <v>8800</v>
      </c>
      <c r="N139" s="2">
        <f t="shared" si="125"/>
        <v>40000</v>
      </c>
      <c r="O139" s="2">
        <v>0</v>
      </c>
      <c r="P139" s="2">
        <v>0</v>
      </c>
      <c r="Q139" s="2">
        <f t="shared" si="126"/>
        <v>0</v>
      </c>
      <c r="R139" s="2">
        <f t="shared" si="119"/>
        <v>33345</v>
      </c>
      <c r="S139" s="2">
        <f t="shared" si="120"/>
        <v>9405</v>
      </c>
      <c r="T139" s="2">
        <f t="shared" si="127"/>
        <v>42750</v>
      </c>
      <c r="U139" s="2">
        <f t="shared" si="121"/>
        <v>35100</v>
      </c>
      <c r="V139" s="2">
        <f t="shared" si="122"/>
        <v>9900</v>
      </c>
      <c r="W139" s="2">
        <f t="shared" si="128"/>
        <v>45000</v>
      </c>
      <c r="X139" s="31">
        <v>80.78</v>
      </c>
      <c r="Y139" s="20">
        <v>3</v>
      </c>
      <c r="Z139" s="54" t="s">
        <v>650</v>
      </c>
    </row>
    <row r="140" spans="1:26" ht="80.099999999999994" customHeight="1" x14ac:dyDescent="0.25">
      <c r="A140" s="34" t="s">
        <v>315</v>
      </c>
      <c r="B140" s="27" t="s">
        <v>296</v>
      </c>
      <c r="C140" s="22" t="s">
        <v>305</v>
      </c>
      <c r="D140" s="11" t="s">
        <v>309</v>
      </c>
      <c r="E140" s="28" t="s">
        <v>50</v>
      </c>
      <c r="F140" s="2">
        <v>3125</v>
      </c>
      <c r="G140" s="2">
        <v>882</v>
      </c>
      <c r="H140" s="2">
        <f t="shared" si="123"/>
        <v>4007</v>
      </c>
      <c r="I140" s="2">
        <v>0</v>
      </c>
      <c r="J140" s="2">
        <v>0</v>
      </c>
      <c r="K140" s="2">
        <f t="shared" si="124"/>
        <v>0</v>
      </c>
      <c r="L140" s="2">
        <v>43869</v>
      </c>
      <c r="M140" s="2">
        <v>12374</v>
      </c>
      <c r="N140" s="2">
        <f t="shared" si="125"/>
        <v>56243</v>
      </c>
      <c r="O140" s="2">
        <v>0</v>
      </c>
      <c r="P140" s="2">
        <v>0</v>
      </c>
      <c r="Q140" s="2">
        <f t="shared" si="126"/>
        <v>0</v>
      </c>
      <c r="R140" s="2">
        <f t="shared" si="119"/>
        <v>43869</v>
      </c>
      <c r="S140" s="2">
        <f t="shared" si="120"/>
        <v>12374</v>
      </c>
      <c r="T140" s="2">
        <f t="shared" si="127"/>
        <v>56243</v>
      </c>
      <c r="U140" s="2">
        <f t="shared" si="121"/>
        <v>46994</v>
      </c>
      <c r="V140" s="2">
        <f t="shared" si="122"/>
        <v>13256</v>
      </c>
      <c r="W140" s="2">
        <f t="shared" si="128"/>
        <v>60250</v>
      </c>
      <c r="X140" s="31">
        <v>80.78</v>
      </c>
      <c r="Y140" s="20">
        <v>3</v>
      </c>
      <c r="Z140" s="54" t="s">
        <v>651</v>
      </c>
    </row>
    <row r="141" spans="1:26" ht="80.099999999999994" customHeight="1" x14ac:dyDescent="0.25">
      <c r="A141" s="34" t="s">
        <v>316</v>
      </c>
      <c r="B141" s="27" t="s">
        <v>296</v>
      </c>
      <c r="C141" s="22" t="s">
        <v>305</v>
      </c>
      <c r="D141" s="11" t="s">
        <v>310</v>
      </c>
      <c r="E141" s="28" t="s">
        <v>547</v>
      </c>
      <c r="F141" s="2">
        <v>1560</v>
      </c>
      <c r="G141" s="2">
        <v>440</v>
      </c>
      <c r="H141" s="2">
        <f t="shared" si="123"/>
        <v>2000</v>
      </c>
      <c r="I141" s="2">
        <v>0</v>
      </c>
      <c r="J141" s="2">
        <v>0</v>
      </c>
      <c r="K141" s="2">
        <f t="shared" si="124"/>
        <v>0</v>
      </c>
      <c r="L141" s="2">
        <v>29640</v>
      </c>
      <c r="M141" s="2">
        <v>8360</v>
      </c>
      <c r="N141" s="2">
        <f t="shared" si="125"/>
        <v>38000</v>
      </c>
      <c r="O141" s="2">
        <v>0</v>
      </c>
      <c r="P141" s="2">
        <v>0</v>
      </c>
      <c r="Q141" s="2">
        <f t="shared" si="126"/>
        <v>0</v>
      </c>
      <c r="R141" s="2">
        <f t="shared" si="119"/>
        <v>29640</v>
      </c>
      <c r="S141" s="2">
        <f t="shared" si="120"/>
        <v>8360</v>
      </c>
      <c r="T141" s="2">
        <f t="shared" si="127"/>
        <v>38000</v>
      </c>
      <c r="U141" s="2">
        <f t="shared" si="121"/>
        <v>31200</v>
      </c>
      <c r="V141" s="2">
        <f t="shared" si="122"/>
        <v>8800</v>
      </c>
      <c r="W141" s="2">
        <f t="shared" si="128"/>
        <v>40000</v>
      </c>
      <c r="X141" s="31">
        <v>80.78</v>
      </c>
      <c r="Y141" s="20">
        <v>3</v>
      </c>
      <c r="Z141" s="54" t="s">
        <v>652</v>
      </c>
    </row>
    <row r="142" spans="1:26" ht="80.099999999999994" customHeight="1" x14ac:dyDescent="0.25">
      <c r="A142" s="34" t="s">
        <v>317</v>
      </c>
      <c r="B142" s="27" t="s">
        <v>296</v>
      </c>
      <c r="C142" s="22" t="s">
        <v>305</v>
      </c>
      <c r="D142" s="11" t="s">
        <v>311</v>
      </c>
      <c r="E142" s="28" t="s">
        <v>547</v>
      </c>
      <c r="F142" s="2">
        <v>3120</v>
      </c>
      <c r="G142" s="2">
        <v>880</v>
      </c>
      <c r="H142" s="2">
        <f t="shared" si="123"/>
        <v>4000</v>
      </c>
      <c r="I142" s="2">
        <v>0</v>
      </c>
      <c r="J142" s="2">
        <v>0</v>
      </c>
      <c r="K142" s="2">
        <f t="shared" si="124"/>
        <v>0</v>
      </c>
      <c r="L142" s="2">
        <v>0</v>
      </c>
      <c r="M142" s="2">
        <v>0</v>
      </c>
      <c r="N142" s="2">
        <f t="shared" si="125"/>
        <v>0</v>
      </c>
      <c r="O142" s="2">
        <v>0</v>
      </c>
      <c r="P142" s="2">
        <v>0</v>
      </c>
      <c r="Q142" s="2">
        <f t="shared" si="126"/>
        <v>0</v>
      </c>
      <c r="R142" s="2">
        <f t="shared" si="119"/>
        <v>0</v>
      </c>
      <c r="S142" s="2">
        <f t="shared" si="120"/>
        <v>0</v>
      </c>
      <c r="T142" s="2">
        <f t="shared" si="127"/>
        <v>0</v>
      </c>
      <c r="U142" s="2">
        <f t="shared" si="121"/>
        <v>3120</v>
      </c>
      <c r="V142" s="2">
        <f t="shared" si="122"/>
        <v>880</v>
      </c>
      <c r="W142" s="2">
        <f t="shared" si="128"/>
        <v>4000</v>
      </c>
      <c r="X142" s="31">
        <v>80.78</v>
      </c>
      <c r="Y142" s="20">
        <v>3</v>
      </c>
      <c r="Z142" s="54" t="s">
        <v>653</v>
      </c>
    </row>
    <row r="143" spans="1:26" ht="80.099999999999994" customHeight="1" x14ac:dyDescent="0.25">
      <c r="A143" s="34" t="s">
        <v>318</v>
      </c>
      <c r="B143" s="27" t="s">
        <v>296</v>
      </c>
      <c r="C143" s="22" t="s">
        <v>541</v>
      </c>
      <c r="D143" s="11" t="s">
        <v>541</v>
      </c>
      <c r="E143" s="26" t="s">
        <v>55</v>
      </c>
      <c r="F143" s="2">
        <v>1821</v>
      </c>
      <c r="G143" s="2">
        <v>514</v>
      </c>
      <c r="H143" s="2">
        <f t="shared" si="123"/>
        <v>2335</v>
      </c>
      <c r="I143" s="2">
        <v>41001</v>
      </c>
      <c r="J143" s="2">
        <v>11564</v>
      </c>
      <c r="K143" s="2">
        <f t="shared" si="124"/>
        <v>52565</v>
      </c>
      <c r="L143" s="2">
        <v>0</v>
      </c>
      <c r="M143" s="2">
        <v>0</v>
      </c>
      <c r="N143" s="2">
        <f t="shared" si="125"/>
        <v>0</v>
      </c>
      <c r="O143" s="2">
        <v>0</v>
      </c>
      <c r="P143" s="2">
        <v>0</v>
      </c>
      <c r="Q143" s="2">
        <f t="shared" si="126"/>
        <v>0</v>
      </c>
      <c r="R143" s="2">
        <f t="shared" si="119"/>
        <v>41001</v>
      </c>
      <c r="S143" s="2">
        <f t="shared" si="120"/>
        <v>11564</v>
      </c>
      <c r="T143" s="2">
        <f t="shared" si="127"/>
        <v>52565</v>
      </c>
      <c r="U143" s="2">
        <f t="shared" si="121"/>
        <v>42822</v>
      </c>
      <c r="V143" s="2">
        <f t="shared" si="122"/>
        <v>12078</v>
      </c>
      <c r="W143" s="2">
        <f t="shared" si="128"/>
        <v>54900</v>
      </c>
      <c r="X143" s="31">
        <v>78.56</v>
      </c>
      <c r="Y143" s="20">
        <v>4</v>
      </c>
      <c r="Z143" s="54" t="s">
        <v>656</v>
      </c>
    </row>
    <row r="144" spans="1:26" s="8" customFormat="1" ht="25.15" customHeight="1" x14ac:dyDescent="0.25">
      <c r="A144" s="77" t="s">
        <v>319</v>
      </c>
      <c r="B144" s="77"/>
      <c r="C144" s="77"/>
      <c r="D144" s="77"/>
      <c r="E144" s="77"/>
      <c r="F144" s="7">
        <f>SUM(F131:F143)</f>
        <v>61068</v>
      </c>
      <c r="G144" s="7">
        <f t="shared" ref="G144:W144" si="129">SUM(G131:G143)</f>
        <v>13610</v>
      </c>
      <c r="H144" s="7">
        <f t="shared" si="129"/>
        <v>74678</v>
      </c>
      <c r="I144" s="7">
        <f t="shared" si="129"/>
        <v>176482</v>
      </c>
      <c r="J144" s="7">
        <f t="shared" si="129"/>
        <v>40836</v>
      </c>
      <c r="K144" s="7">
        <f t="shared" si="129"/>
        <v>217318</v>
      </c>
      <c r="L144" s="7">
        <f t="shared" si="129"/>
        <v>805985</v>
      </c>
      <c r="M144" s="7">
        <f t="shared" si="129"/>
        <v>206326</v>
      </c>
      <c r="N144" s="7">
        <f t="shared" si="129"/>
        <v>1012311</v>
      </c>
      <c r="O144" s="7">
        <f t="shared" si="129"/>
        <v>0</v>
      </c>
      <c r="P144" s="7">
        <f t="shared" si="129"/>
        <v>0</v>
      </c>
      <c r="Q144" s="7">
        <f t="shared" si="129"/>
        <v>0</v>
      </c>
      <c r="R144" s="7">
        <f t="shared" si="129"/>
        <v>982467</v>
      </c>
      <c r="S144" s="7">
        <f t="shared" si="129"/>
        <v>247162</v>
      </c>
      <c r="T144" s="7">
        <f t="shared" si="129"/>
        <v>1229629</v>
      </c>
      <c r="U144" s="7">
        <f t="shared" si="129"/>
        <v>1043535</v>
      </c>
      <c r="V144" s="7">
        <f t="shared" si="129"/>
        <v>260772</v>
      </c>
      <c r="W144" s="7">
        <f t="shared" si="129"/>
        <v>1304307</v>
      </c>
      <c r="X144" s="32"/>
      <c r="Y144" s="14"/>
      <c r="Z144" s="54"/>
    </row>
    <row r="145" spans="1:26" ht="80.099999999999994" customHeight="1" x14ac:dyDescent="0.25">
      <c r="A145" s="34" t="s">
        <v>655</v>
      </c>
      <c r="B145" s="27" t="s">
        <v>320</v>
      </c>
      <c r="C145" s="22" t="s">
        <v>321</v>
      </c>
      <c r="D145" s="11" t="s">
        <v>331</v>
      </c>
      <c r="E145" s="28" t="s">
        <v>552</v>
      </c>
      <c r="F145" s="2">
        <v>3680</v>
      </c>
      <c r="G145" s="2">
        <v>320</v>
      </c>
      <c r="H145" s="2">
        <f>F145+G145</f>
        <v>4000</v>
      </c>
      <c r="I145" s="2">
        <v>33120</v>
      </c>
      <c r="J145" s="2">
        <v>2880</v>
      </c>
      <c r="K145" s="2">
        <f>I145+J145</f>
        <v>36000</v>
      </c>
      <c r="L145" s="2">
        <v>55200</v>
      </c>
      <c r="M145" s="2">
        <v>4800</v>
      </c>
      <c r="N145" s="2">
        <f>L145+M145</f>
        <v>60000</v>
      </c>
      <c r="O145" s="2">
        <v>0</v>
      </c>
      <c r="P145" s="2">
        <v>0</v>
      </c>
      <c r="Q145" s="2">
        <f>O145+P145</f>
        <v>0</v>
      </c>
      <c r="R145" s="2">
        <f t="shared" ref="R145:R161" si="130">I145+L145+O145</f>
        <v>88320</v>
      </c>
      <c r="S145" s="2">
        <f t="shared" ref="S145:S161" si="131">J145+M145+P145</f>
        <v>7680</v>
      </c>
      <c r="T145" s="2">
        <f>R145+S145</f>
        <v>96000</v>
      </c>
      <c r="U145" s="2">
        <f t="shared" ref="U145:U161" si="132">F145+R145</f>
        <v>92000</v>
      </c>
      <c r="V145" s="2">
        <f t="shared" ref="V145:V161" si="133">G145+S145</f>
        <v>8000</v>
      </c>
      <c r="W145" s="2">
        <f>U145+V145</f>
        <v>100000</v>
      </c>
      <c r="X145" s="31">
        <v>85.89</v>
      </c>
      <c r="Y145" s="20">
        <v>1</v>
      </c>
      <c r="Z145" s="54" t="s">
        <v>657</v>
      </c>
    </row>
    <row r="146" spans="1:26" ht="80.099999999999994" customHeight="1" x14ac:dyDescent="0.25">
      <c r="A146" s="34" t="s">
        <v>322</v>
      </c>
      <c r="B146" s="27" t="s">
        <v>320</v>
      </c>
      <c r="C146" s="22" t="s">
        <v>321</v>
      </c>
      <c r="D146" s="11" t="s">
        <v>332</v>
      </c>
      <c r="E146" s="28" t="s">
        <v>552</v>
      </c>
      <c r="F146" s="2">
        <v>3680</v>
      </c>
      <c r="G146" s="2">
        <v>320</v>
      </c>
      <c r="H146" s="2">
        <f t="shared" ref="H146:H161" si="134">F146+G146</f>
        <v>4000</v>
      </c>
      <c r="I146" s="2">
        <v>33120</v>
      </c>
      <c r="J146" s="2">
        <v>2880</v>
      </c>
      <c r="K146" s="2">
        <f t="shared" ref="K146:K161" si="135">I146+J146</f>
        <v>36000</v>
      </c>
      <c r="L146" s="2">
        <v>55200</v>
      </c>
      <c r="M146" s="2">
        <v>4800</v>
      </c>
      <c r="N146" s="2">
        <f t="shared" ref="N146:N161" si="136">L146+M146</f>
        <v>60000</v>
      </c>
      <c r="O146" s="2">
        <v>0</v>
      </c>
      <c r="P146" s="2">
        <v>0</v>
      </c>
      <c r="Q146" s="2">
        <f t="shared" ref="Q146:Q161" si="137">O146+P146</f>
        <v>0</v>
      </c>
      <c r="R146" s="2">
        <f t="shared" si="130"/>
        <v>88320</v>
      </c>
      <c r="S146" s="2">
        <f t="shared" si="131"/>
        <v>7680</v>
      </c>
      <c r="T146" s="2">
        <f t="shared" ref="T146:T161" si="138">R146+S146</f>
        <v>96000</v>
      </c>
      <c r="U146" s="2">
        <f t="shared" si="132"/>
        <v>92000</v>
      </c>
      <c r="V146" s="2">
        <f t="shared" si="133"/>
        <v>8000</v>
      </c>
      <c r="W146" s="2">
        <f t="shared" ref="W146:W161" si="139">U146+V146</f>
        <v>100000</v>
      </c>
      <c r="X146" s="31">
        <v>85.89</v>
      </c>
      <c r="Y146" s="20">
        <v>1</v>
      </c>
      <c r="Z146" s="54" t="s">
        <v>657</v>
      </c>
    </row>
    <row r="147" spans="1:26" ht="80.099999999999994" customHeight="1" x14ac:dyDescent="0.25">
      <c r="A147" s="34" t="s">
        <v>323</v>
      </c>
      <c r="B147" s="27" t="s">
        <v>320</v>
      </c>
      <c r="C147" s="22" t="s">
        <v>321</v>
      </c>
      <c r="D147" s="11" t="s">
        <v>333</v>
      </c>
      <c r="E147" s="28" t="s">
        <v>552</v>
      </c>
      <c r="F147" s="2">
        <v>2760</v>
      </c>
      <c r="G147" s="2">
        <v>240</v>
      </c>
      <c r="H147" s="2">
        <f t="shared" si="134"/>
        <v>3000</v>
      </c>
      <c r="I147" s="2">
        <v>18400</v>
      </c>
      <c r="J147" s="2">
        <v>1600</v>
      </c>
      <c r="K147" s="2">
        <f t="shared" si="135"/>
        <v>20000</v>
      </c>
      <c r="L147" s="2">
        <v>24840</v>
      </c>
      <c r="M147" s="2">
        <v>2160</v>
      </c>
      <c r="N147" s="2">
        <f t="shared" si="136"/>
        <v>27000</v>
      </c>
      <c r="O147" s="2">
        <v>0</v>
      </c>
      <c r="P147" s="2">
        <v>0</v>
      </c>
      <c r="Q147" s="2">
        <f t="shared" si="137"/>
        <v>0</v>
      </c>
      <c r="R147" s="2">
        <f t="shared" si="130"/>
        <v>43240</v>
      </c>
      <c r="S147" s="2">
        <f t="shared" si="131"/>
        <v>3760</v>
      </c>
      <c r="T147" s="2">
        <f t="shared" si="138"/>
        <v>47000</v>
      </c>
      <c r="U147" s="2">
        <f t="shared" si="132"/>
        <v>46000</v>
      </c>
      <c r="V147" s="2">
        <f t="shared" si="133"/>
        <v>4000</v>
      </c>
      <c r="W147" s="2">
        <f t="shared" si="139"/>
        <v>50000</v>
      </c>
      <c r="X147" s="31">
        <v>85.89</v>
      </c>
      <c r="Y147" s="20">
        <v>1</v>
      </c>
      <c r="Z147" s="54" t="s">
        <v>657</v>
      </c>
    </row>
    <row r="148" spans="1:26" ht="80.099999999999994" customHeight="1" x14ac:dyDescent="0.25">
      <c r="A148" s="34" t="s">
        <v>324</v>
      </c>
      <c r="B148" s="27" t="s">
        <v>320</v>
      </c>
      <c r="C148" s="22" t="s">
        <v>321</v>
      </c>
      <c r="D148" s="11" t="s">
        <v>334</v>
      </c>
      <c r="E148" s="28" t="s">
        <v>552</v>
      </c>
      <c r="F148" s="2">
        <v>4600</v>
      </c>
      <c r="G148" s="2">
        <v>400</v>
      </c>
      <c r="H148" s="2">
        <f t="shared" si="134"/>
        <v>5000</v>
      </c>
      <c r="I148" s="2">
        <v>33120</v>
      </c>
      <c r="J148" s="2">
        <v>2880</v>
      </c>
      <c r="K148" s="2">
        <f t="shared" si="135"/>
        <v>36000</v>
      </c>
      <c r="L148" s="2">
        <v>72680</v>
      </c>
      <c r="M148" s="2">
        <v>6320</v>
      </c>
      <c r="N148" s="2">
        <f t="shared" si="136"/>
        <v>79000</v>
      </c>
      <c r="O148" s="2">
        <v>0</v>
      </c>
      <c r="P148" s="2">
        <v>0</v>
      </c>
      <c r="Q148" s="2">
        <f t="shared" si="137"/>
        <v>0</v>
      </c>
      <c r="R148" s="2">
        <f t="shared" si="130"/>
        <v>105800</v>
      </c>
      <c r="S148" s="2">
        <f t="shared" si="131"/>
        <v>9200</v>
      </c>
      <c r="T148" s="2">
        <f t="shared" si="138"/>
        <v>115000</v>
      </c>
      <c r="U148" s="2">
        <f t="shared" si="132"/>
        <v>110400</v>
      </c>
      <c r="V148" s="2">
        <f t="shared" si="133"/>
        <v>9600</v>
      </c>
      <c r="W148" s="2">
        <f t="shared" si="139"/>
        <v>120000</v>
      </c>
      <c r="X148" s="31">
        <v>85.89</v>
      </c>
      <c r="Y148" s="20">
        <v>1</v>
      </c>
      <c r="Z148" s="54" t="s">
        <v>657</v>
      </c>
    </row>
    <row r="149" spans="1:26" ht="80.099999999999994" customHeight="1" x14ac:dyDescent="0.25">
      <c r="A149" s="34" t="s">
        <v>325</v>
      </c>
      <c r="B149" s="27" t="s">
        <v>320</v>
      </c>
      <c r="C149" s="22" t="s">
        <v>321</v>
      </c>
      <c r="D149" s="11" t="s">
        <v>335</v>
      </c>
      <c r="E149" s="28" t="s">
        <v>552</v>
      </c>
      <c r="F149" s="2">
        <v>6900</v>
      </c>
      <c r="G149" s="2">
        <v>600</v>
      </c>
      <c r="H149" s="2">
        <f t="shared" si="134"/>
        <v>7500</v>
      </c>
      <c r="I149" s="2">
        <v>73600</v>
      </c>
      <c r="J149" s="2">
        <v>6400</v>
      </c>
      <c r="K149" s="2">
        <f t="shared" si="135"/>
        <v>80000</v>
      </c>
      <c r="L149" s="2">
        <v>94300</v>
      </c>
      <c r="M149" s="2">
        <v>8200</v>
      </c>
      <c r="N149" s="2">
        <f t="shared" si="136"/>
        <v>102500</v>
      </c>
      <c r="O149" s="2">
        <v>0</v>
      </c>
      <c r="P149" s="2">
        <v>0</v>
      </c>
      <c r="Q149" s="2">
        <f t="shared" si="137"/>
        <v>0</v>
      </c>
      <c r="R149" s="2">
        <f t="shared" si="130"/>
        <v>167900</v>
      </c>
      <c r="S149" s="2">
        <f t="shared" si="131"/>
        <v>14600</v>
      </c>
      <c r="T149" s="2">
        <f t="shared" si="138"/>
        <v>182500</v>
      </c>
      <c r="U149" s="2">
        <f t="shared" si="132"/>
        <v>174800</v>
      </c>
      <c r="V149" s="2">
        <f t="shared" si="133"/>
        <v>15200</v>
      </c>
      <c r="W149" s="2">
        <f t="shared" si="139"/>
        <v>190000</v>
      </c>
      <c r="X149" s="31">
        <v>85.89</v>
      </c>
      <c r="Y149" s="20">
        <v>1</v>
      </c>
      <c r="Z149" s="54" t="s">
        <v>658</v>
      </c>
    </row>
    <row r="150" spans="1:26" ht="80.099999999999994" customHeight="1" x14ac:dyDescent="0.25">
      <c r="A150" s="34" t="s">
        <v>326</v>
      </c>
      <c r="B150" s="27" t="s">
        <v>320</v>
      </c>
      <c r="C150" s="22" t="s">
        <v>321</v>
      </c>
      <c r="D150" s="11" t="s">
        <v>336</v>
      </c>
      <c r="E150" s="28" t="s">
        <v>552</v>
      </c>
      <c r="F150" s="2">
        <v>46000</v>
      </c>
      <c r="G150" s="2">
        <v>4000</v>
      </c>
      <c r="H150" s="2">
        <f t="shared" si="134"/>
        <v>50000</v>
      </c>
      <c r="I150" s="2">
        <v>138000</v>
      </c>
      <c r="J150" s="2">
        <v>12000</v>
      </c>
      <c r="K150" s="2">
        <f t="shared" si="135"/>
        <v>150000</v>
      </c>
      <c r="L150" s="2">
        <v>0</v>
      </c>
      <c r="M150" s="2">
        <v>0</v>
      </c>
      <c r="N150" s="2">
        <f t="shared" si="136"/>
        <v>0</v>
      </c>
      <c r="O150" s="2">
        <v>0</v>
      </c>
      <c r="P150" s="2">
        <v>0</v>
      </c>
      <c r="Q150" s="2">
        <f t="shared" si="137"/>
        <v>0</v>
      </c>
      <c r="R150" s="2">
        <f t="shared" si="130"/>
        <v>138000</v>
      </c>
      <c r="S150" s="2">
        <f t="shared" si="131"/>
        <v>12000</v>
      </c>
      <c r="T150" s="2">
        <f t="shared" si="138"/>
        <v>150000</v>
      </c>
      <c r="U150" s="2">
        <f t="shared" si="132"/>
        <v>184000</v>
      </c>
      <c r="V150" s="2">
        <f t="shared" si="133"/>
        <v>16000</v>
      </c>
      <c r="W150" s="2">
        <f t="shared" si="139"/>
        <v>200000</v>
      </c>
      <c r="X150" s="31">
        <v>85.89</v>
      </c>
      <c r="Y150" s="20">
        <v>1</v>
      </c>
      <c r="Z150" s="54" t="s">
        <v>659</v>
      </c>
    </row>
    <row r="151" spans="1:26" ht="80.099999999999994" customHeight="1" x14ac:dyDescent="0.25">
      <c r="A151" s="34" t="s">
        <v>327</v>
      </c>
      <c r="B151" s="27" t="s">
        <v>320</v>
      </c>
      <c r="C151" s="22" t="s">
        <v>321</v>
      </c>
      <c r="D151" s="11" t="s">
        <v>337</v>
      </c>
      <c r="E151" s="28" t="s">
        <v>0</v>
      </c>
      <c r="F151" s="2">
        <v>261.3</v>
      </c>
      <c r="G151" s="2">
        <v>73.7</v>
      </c>
      <c r="H151" s="2">
        <f t="shared" si="134"/>
        <v>335</v>
      </c>
      <c r="I151" s="2">
        <v>38738.700000000004</v>
      </c>
      <c r="J151" s="2">
        <v>10926.3</v>
      </c>
      <c r="K151" s="2">
        <f t="shared" si="135"/>
        <v>49665</v>
      </c>
      <c r="L151" s="2">
        <v>0</v>
      </c>
      <c r="M151" s="2">
        <v>0</v>
      </c>
      <c r="N151" s="2">
        <f t="shared" si="136"/>
        <v>0</v>
      </c>
      <c r="O151" s="2">
        <v>0</v>
      </c>
      <c r="P151" s="2">
        <v>0</v>
      </c>
      <c r="Q151" s="2">
        <f t="shared" si="137"/>
        <v>0</v>
      </c>
      <c r="R151" s="2">
        <f t="shared" si="130"/>
        <v>38738.700000000004</v>
      </c>
      <c r="S151" s="2">
        <f t="shared" si="131"/>
        <v>10926.3</v>
      </c>
      <c r="T151" s="2">
        <f t="shared" si="138"/>
        <v>49665</v>
      </c>
      <c r="U151" s="2">
        <f t="shared" si="132"/>
        <v>39000.000000000007</v>
      </c>
      <c r="V151" s="2">
        <f t="shared" si="133"/>
        <v>11000</v>
      </c>
      <c r="W151" s="2">
        <f t="shared" si="139"/>
        <v>50000.000000000007</v>
      </c>
      <c r="X151" s="31">
        <v>85.89</v>
      </c>
      <c r="Y151" s="20">
        <v>1</v>
      </c>
      <c r="Z151" s="54" t="s">
        <v>659</v>
      </c>
    </row>
    <row r="152" spans="1:26" ht="80.099999999999994" customHeight="1" x14ac:dyDescent="0.25">
      <c r="A152" s="34" t="s">
        <v>328</v>
      </c>
      <c r="B152" s="27" t="s">
        <v>320</v>
      </c>
      <c r="C152" s="22" t="s">
        <v>321</v>
      </c>
      <c r="D152" s="11" t="s">
        <v>338</v>
      </c>
      <c r="E152" s="28" t="s">
        <v>0</v>
      </c>
      <c r="F152" s="2">
        <v>0</v>
      </c>
      <c r="G152" s="2">
        <v>0</v>
      </c>
      <c r="H152" s="2">
        <f t="shared" si="134"/>
        <v>0</v>
      </c>
      <c r="I152" s="2">
        <v>0</v>
      </c>
      <c r="J152" s="2">
        <v>0</v>
      </c>
      <c r="K152" s="2">
        <f t="shared" si="135"/>
        <v>0</v>
      </c>
      <c r="L152" s="2">
        <v>109200</v>
      </c>
      <c r="M152" s="2">
        <v>30800</v>
      </c>
      <c r="N152" s="2">
        <f t="shared" si="136"/>
        <v>140000</v>
      </c>
      <c r="O152" s="2">
        <v>0</v>
      </c>
      <c r="P152" s="2">
        <v>0</v>
      </c>
      <c r="Q152" s="2">
        <f t="shared" si="137"/>
        <v>0</v>
      </c>
      <c r="R152" s="2">
        <f t="shared" si="130"/>
        <v>109200</v>
      </c>
      <c r="S152" s="2">
        <f t="shared" si="131"/>
        <v>30800</v>
      </c>
      <c r="T152" s="2">
        <f t="shared" si="138"/>
        <v>140000</v>
      </c>
      <c r="U152" s="2">
        <f t="shared" si="132"/>
        <v>109200</v>
      </c>
      <c r="V152" s="2">
        <f t="shared" si="133"/>
        <v>30800</v>
      </c>
      <c r="W152" s="2">
        <f t="shared" si="139"/>
        <v>140000</v>
      </c>
      <c r="X152" s="31">
        <v>85.89</v>
      </c>
      <c r="Y152" s="20">
        <v>1</v>
      </c>
      <c r="Z152" s="54" t="s">
        <v>660</v>
      </c>
    </row>
    <row r="153" spans="1:26" ht="80.099999999999994" customHeight="1" x14ac:dyDescent="0.25">
      <c r="A153" s="34" t="s">
        <v>329</v>
      </c>
      <c r="B153" s="27" t="s">
        <v>320</v>
      </c>
      <c r="C153" s="22" t="s">
        <v>321</v>
      </c>
      <c r="D153" s="11" t="s">
        <v>339</v>
      </c>
      <c r="E153" s="28" t="s">
        <v>547</v>
      </c>
      <c r="F153" s="2">
        <v>5355</v>
      </c>
      <c r="G153" s="2">
        <v>1510</v>
      </c>
      <c r="H153" s="2">
        <f t="shared" si="134"/>
        <v>6865</v>
      </c>
      <c r="I153" s="2">
        <v>31200</v>
      </c>
      <c r="J153" s="2">
        <v>8800</v>
      </c>
      <c r="K153" s="2">
        <f t="shared" si="135"/>
        <v>40000</v>
      </c>
      <c r="L153" s="2">
        <v>31200</v>
      </c>
      <c r="M153" s="2">
        <v>8800</v>
      </c>
      <c r="N153" s="2">
        <f t="shared" si="136"/>
        <v>40000</v>
      </c>
      <c r="O153" s="2">
        <v>0</v>
      </c>
      <c r="P153" s="2">
        <v>0</v>
      </c>
      <c r="Q153" s="2">
        <f t="shared" si="137"/>
        <v>0</v>
      </c>
      <c r="R153" s="2">
        <f t="shared" si="130"/>
        <v>62400</v>
      </c>
      <c r="S153" s="2">
        <f t="shared" si="131"/>
        <v>17600</v>
      </c>
      <c r="T153" s="2">
        <f t="shared" si="138"/>
        <v>80000</v>
      </c>
      <c r="U153" s="2">
        <f t="shared" si="132"/>
        <v>67755</v>
      </c>
      <c r="V153" s="2">
        <f t="shared" si="133"/>
        <v>19110</v>
      </c>
      <c r="W153" s="2">
        <f t="shared" si="139"/>
        <v>86865</v>
      </c>
      <c r="X153" s="31">
        <v>85.89</v>
      </c>
      <c r="Y153" s="20">
        <v>1</v>
      </c>
      <c r="Z153" s="54" t="s">
        <v>661</v>
      </c>
    </row>
    <row r="154" spans="1:26" ht="80.099999999999994" customHeight="1" x14ac:dyDescent="0.25">
      <c r="A154" s="34" t="s">
        <v>330</v>
      </c>
      <c r="B154" s="27" t="s">
        <v>320</v>
      </c>
      <c r="C154" s="22" t="s">
        <v>321</v>
      </c>
      <c r="D154" s="11" t="s">
        <v>340</v>
      </c>
      <c r="E154" s="28" t="s">
        <v>547</v>
      </c>
      <c r="F154" s="2">
        <v>19500</v>
      </c>
      <c r="G154" s="2">
        <v>5500</v>
      </c>
      <c r="H154" s="2">
        <f t="shared" si="134"/>
        <v>25000</v>
      </c>
      <c r="I154" s="2">
        <v>81744</v>
      </c>
      <c r="J154" s="2">
        <v>23056</v>
      </c>
      <c r="K154" s="2">
        <f t="shared" si="135"/>
        <v>104800</v>
      </c>
      <c r="L154" s="2">
        <v>122616</v>
      </c>
      <c r="M154" s="2">
        <v>34584</v>
      </c>
      <c r="N154" s="2">
        <f t="shared" si="136"/>
        <v>157200</v>
      </c>
      <c r="O154" s="2">
        <v>0</v>
      </c>
      <c r="P154" s="2">
        <v>0</v>
      </c>
      <c r="Q154" s="2">
        <f t="shared" si="137"/>
        <v>0</v>
      </c>
      <c r="R154" s="2">
        <f t="shared" si="130"/>
        <v>204360</v>
      </c>
      <c r="S154" s="2">
        <f t="shared" si="131"/>
        <v>57640</v>
      </c>
      <c r="T154" s="2">
        <f t="shared" si="138"/>
        <v>262000</v>
      </c>
      <c r="U154" s="2">
        <f t="shared" si="132"/>
        <v>223860</v>
      </c>
      <c r="V154" s="2">
        <f t="shared" si="133"/>
        <v>63140</v>
      </c>
      <c r="W154" s="2">
        <f t="shared" si="139"/>
        <v>287000</v>
      </c>
      <c r="X154" s="31">
        <v>85.89</v>
      </c>
      <c r="Y154" s="20">
        <v>1</v>
      </c>
      <c r="Z154" s="54" t="s">
        <v>662</v>
      </c>
    </row>
    <row r="155" spans="1:26" ht="80.099999999999994" customHeight="1" x14ac:dyDescent="0.25">
      <c r="A155" s="34" t="s">
        <v>344</v>
      </c>
      <c r="B155" s="27" t="s">
        <v>320</v>
      </c>
      <c r="C155" s="22" t="s">
        <v>342</v>
      </c>
      <c r="D155" s="11" t="s">
        <v>343</v>
      </c>
      <c r="E155" s="26" t="s">
        <v>55</v>
      </c>
      <c r="F155" s="2">
        <v>7020</v>
      </c>
      <c r="G155" s="2">
        <v>1980</v>
      </c>
      <c r="H155" s="2">
        <f t="shared" si="134"/>
        <v>9000</v>
      </c>
      <c r="I155" s="2">
        <v>31980</v>
      </c>
      <c r="J155" s="2">
        <v>9020</v>
      </c>
      <c r="K155" s="2">
        <f t="shared" si="135"/>
        <v>41000</v>
      </c>
      <c r="L155" s="2">
        <v>39000</v>
      </c>
      <c r="M155" s="2">
        <v>11000</v>
      </c>
      <c r="N155" s="2">
        <f t="shared" si="136"/>
        <v>50000</v>
      </c>
      <c r="O155" s="2">
        <v>0</v>
      </c>
      <c r="P155" s="2">
        <v>0</v>
      </c>
      <c r="Q155" s="2">
        <f t="shared" si="137"/>
        <v>0</v>
      </c>
      <c r="R155" s="2">
        <f t="shared" si="130"/>
        <v>70980</v>
      </c>
      <c r="S155" s="2">
        <f t="shared" si="131"/>
        <v>20020</v>
      </c>
      <c r="T155" s="2">
        <f t="shared" si="138"/>
        <v>91000</v>
      </c>
      <c r="U155" s="2">
        <f t="shared" si="132"/>
        <v>78000</v>
      </c>
      <c r="V155" s="2">
        <f t="shared" si="133"/>
        <v>22000</v>
      </c>
      <c r="W155" s="2">
        <f t="shared" si="139"/>
        <v>100000</v>
      </c>
      <c r="X155" s="31">
        <v>80.78</v>
      </c>
      <c r="Y155" s="20">
        <v>2</v>
      </c>
      <c r="Z155" s="54" t="s">
        <v>663</v>
      </c>
    </row>
    <row r="156" spans="1:26" ht="120" customHeight="1" x14ac:dyDescent="0.25">
      <c r="A156" s="34" t="s">
        <v>346</v>
      </c>
      <c r="B156" s="27" t="s">
        <v>320</v>
      </c>
      <c r="C156" s="22" t="s">
        <v>345</v>
      </c>
      <c r="D156" s="11" t="s">
        <v>345</v>
      </c>
      <c r="E156" s="28" t="s">
        <v>547</v>
      </c>
      <c r="F156" s="2">
        <v>7449</v>
      </c>
      <c r="G156" s="2">
        <v>2101</v>
      </c>
      <c r="H156" s="2">
        <f t="shared" si="134"/>
        <v>9550</v>
      </c>
      <c r="I156" s="2">
        <v>20662</v>
      </c>
      <c r="J156" s="2">
        <v>5828</v>
      </c>
      <c r="K156" s="2">
        <f t="shared" si="135"/>
        <v>26490</v>
      </c>
      <c r="L156" s="2">
        <v>82649</v>
      </c>
      <c r="M156" s="2">
        <v>23311</v>
      </c>
      <c r="N156" s="2">
        <f t="shared" si="136"/>
        <v>105960</v>
      </c>
      <c r="O156" s="2">
        <v>0</v>
      </c>
      <c r="P156" s="2">
        <v>0</v>
      </c>
      <c r="Q156" s="2">
        <f t="shared" si="137"/>
        <v>0</v>
      </c>
      <c r="R156" s="2">
        <f t="shared" si="130"/>
        <v>103311</v>
      </c>
      <c r="S156" s="2">
        <f t="shared" si="131"/>
        <v>29139</v>
      </c>
      <c r="T156" s="2">
        <f t="shared" si="138"/>
        <v>132450</v>
      </c>
      <c r="U156" s="2">
        <f t="shared" si="132"/>
        <v>110760</v>
      </c>
      <c r="V156" s="2">
        <f t="shared" si="133"/>
        <v>31240</v>
      </c>
      <c r="W156" s="2">
        <f t="shared" si="139"/>
        <v>142000</v>
      </c>
      <c r="X156" s="31">
        <v>76.33</v>
      </c>
      <c r="Y156" s="20">
        <v>3</v>
      </c>
      <c r="Z156" s="54" t="s">
        <v>664</v>
      </c>
    </row>
    <row r="157" spans="1:26" ht="80.099999999999994" customHeight="1" x14ac:dyDescent="0.25">
      <c r="A157" s="34" t="s">
        <v>348</v>
      </c>
      <c r="B157" s="27" t="s">
        <v>320</v>
      </c>
      <c r="C157" s="22" t="s">
        <v>347</v>
      </c>
      <c r="D157" s="11" t="s">
        <v>347</v>
      </c>
      <c r="E157" s="28" t="s">
        <v>550</v>
      </c>
      <c r="F157" s="2">
        <v>1872</v>
      </c>
      <c r="G157" s="2">
        <v>528</v>
      </c>
      <c r="H157" s="2">
        <f t="shared" si="134"/>
        <v>2400</v>
      </c>
      <c r="I157" s="2">
        <v>5054.4000000000005</v>
      </c>
      <c r="J157" s="2">
        <v>1425.6</v>
      </c>
      <c r="K157" s="2">
        <f t="shared" si="135"/>
        <v>6480</v>
      </c>
      <c r="L157" s="2">
        <v>11793.599999999999</v>
      </c>
      <c r="M157" s="2">
        <v>3326.3999999999996</v>
      </c>
      <c r="N157" s="2">
        <f t="shared" si="136"/>
        <v>15119.999999999998</v>
      </c>
      <c r="O157" s="2">
        <v>0</v>
      </c>
      <c r="P157" s="2">
        <v>0</v>
      </c>
      <c r="Q157" s="2">
        <f t="shared" si="137"/>
        <v>0</v>
      </c>
      <c r="R157" s="2">
        <f t="shared" si="130"/>
        <v>16848</v>
      </c>
      <c r="S157" s="2">
        <f t="shared" si="131"/>
        <v>4752</v>
      </c>
      <c r="T157" s="2">
        <f t="shared" si="138"/>
        <v>21600</v>
      </c>
      <c r="U157" s="2">
        <f t="shared" si="132"/>
        <v>18720</v>
      </c>
      <c r="V157" s="2">
        <f t="shared" si="133"/>
        <v>5280</v>
      </c>
      <c r="W157" s="2">
        <f t="shared" si="139"/>
        <v>24000</v>
      </c>
      <c r="X157" s="31">
        <v>74.33</v>
      </c>
      <c r="Y157" s="20">
        <v>4</v>
      </c>
      <c r="Z157" s="54" t="s">
        <v>665</v>
      </c>
    </row>
    <row r="158" spans="1:26" ht="80.099999999999994" customHeight="1" x14ac:dyDescent="0.25">
      <c r="A158" s="34" t="s">
        <v>349</v>
      </c>
      <c r="B158" s="27" t="s">
        <v>320</v>
      </c>
      <c r="C158" s="22" t="s">
        <v>350</v>
      </c>
      <c r="D158" s="11" t="s">
        <v>25</v>
      </c>
      <c r="E158" s="26" t="s">
        <v>55</v>
      </c>
      <c r="F158" s="2">
        <v>7700</v>
      </c>
      <c r="G158" s="2">
        <v>2300</v>
      </c>
      <c r="H158" s="2">
        <f t="shared" si="134"/>
        <v>10000</v>
      </c>
      <c r="I158" s="2">
        <v>23100</v>
      </c>
      <c r="J158" s="2">
        <v>6900</v>
      </c>
      <c r="K158" s="2">
        <f t="shared" si="135"/>
        <v>30000</v>
      </c>
      <c r="L158" s="2">
        <v>92400</v>
      </c>
      <c r="M158" s="2">
        <v>27600</v>
      </c>
      <c r="N158" s="2">
        <f t="shared" si="136"/>
        <v>120000</v>
      </c>
      <c r="O158" s="2">
        <v>0</v>
      </c>
      <c r="P158" s="2">
        <v>0</v>
      </c>
      <c r="Q158" s="2">
        <f t="shared" si="137"/>
        <v>0</v>
      </c>
      <c r="R158" s="2">
        <f t="shared" si="130"/>
        <v>115500</v>
      </c>
      <c r="S158" s="2">
        <f t="shared" si="131"/>
        <v>34500</v>
      </c>
      <c r="T158" s="2">
        <f t="shared" si="138"/>
        <v>150000</v>
      </c>
      <c r="U158" s="2">
        <f t="shared" si="132"/>
        <v>123200</v>
      </c>
      <c r="V158" s="2">
        <f t="shared" si="133"/>
        <v>36800</v>
      </c>
      <c r="W158" s="2">
        <f t="shared" si="139"/>
        <v>160000</v>
      </c>
      <c r="X158" s="31">
        <v>73.89</v>
      </c>
      <c r="Y158" s="20">
        <v>5</v>
      </c>
      <c r="Z158" s="54" t="s">
        <v>666</v>
      </c>
    </row>
    <row r="159" spans="1:26" ht="80.099999999999994" customHeight="1" x14ac:dyDescent="0.25">
      <c r="A159" s="34" t="s">
        <v>353</v>
      </c>
      <c r="B159" s="27" t="s">
        <v>320</v>
      </c>
      <c r="C159" s="22" t="s">
        <v>351</v>
      </c>
      <c r="D159" s="11" t="s">
        <v>352</v>
      </c>
      <c r="E159" s="28" t="s">
        <v>552</v>
      </c>
      <c r="F159" s="2">
        <v>13952</v>
      </c>
      <c r="G159" s="2">
        <v>1213</v>
      </c>
      <c r="H159" s="2">
        <f t="shared" si="134"/>
        <v>15165</v>
      </c>
      <c r="I159" s="2">
        <v>98824</v>
      </c>
      <c r="J159" s="2">
        <v>8593</v>
      </c>
      <c r="K159" s="2">
        <f t="shared" si="135"/>
        <v>107417</v>
      </c>
      <c r="L159" s="2">
        <v>98825</v>
      </c>
      <c r="M159" s="2">
        <v>8593</v>
      </c>
      <c r="N159" s="2">
        <f t="shared" si="136"/>
        <v>107418</v>
      </c>
      <c r="O159" s="2">
        <v>0</v>
      </c>
      <c r="P159" s="2">
        <v>0</v>
      </c>
      <c r="Q159" s="2">
        <f t="shared" si="137"/>
        <v>0</v>
      </c>
      <c r="R159" s="2">
        <f t="shared" si="130"/>
        <v>197649</v>
      </c>
      <c r="S159" s="2">
        <f t="shared" si="131"/>
        <v>17186</v>
      </c>
      <c r="T159" s="2">
        <f t="shared" si="138"/>
        <v>214835</v>
      </c>
      <c r="U159" s="2">
        <f t="shared" si="132"/>
        <v>211601</v>
      </c>
      <c r="V159" s="2">
        <f t="shared" si="133"/>
        <v>18399</v>
      </c>
      <c r="W159" s="2">
        <f t="shared" si="139"/>
        <v>230000</v>
      </c>
      <c r="X159" s="31">
        <v>73</v>
      </c>
      <c r="Y159" s="20">
        <v>6</v>
      </c>
      <c r="Z159" s="54" t="s">
        <v>667</v>
      </c>
    </row>
    <row r="160" spans="1:26" ht="80.099999999999994" customHeight="1" x14ac:dyDescent="0.25">
      <c r="A160" s="34" t="s">
        <v>356</v>
      </c>
      <c r="B160" s="27" t="s">
        <v>320</v>
      </c>
      <c r="C160" s="22" t="s">
        <v>354</v>
      </c>
      <c r="D160" s="11" t="s">
        <v>355</v>
      </c>
      <c r="E160" s="26" t="s">
        <v>55</v>
      </c>
      <c r="F160" s="2">
        <v>1950</v>
      </c>
      <c r="G160" s="2">
        <v>550</v>
      </c>
      <c r="H160" s="2">
        <f t="shared" si="134"/>
        <v>2500</v>
      </c>
      <c r="I160" s="2">
        <v>1950</v>
      </c>
      <c r="J160" s="2">
        <v>550</v>
      </c>
      <c r="K160" s="2">
        <f t="shared" si="135"/>
        <v>2500</v>
      </c>
      <c r="L160" s="2">
        <v>21450</v>
      </c>
      <c r="M160" s="2">
        <v>6050</v>
      </c>
      <c r="N160" s="2">
        <f t="shared" si="136"/>
        <v>27500</v>
      </c>
      <c r="O160" s="2">
        <v>0</v>
      </c>
      <c r="P160" s="2">
        <v>0</v>
      </c>
      <c r="Q160" s="2">
        <f t="shared" si="137"/>
        <v>0</v>
      </c>
      <c r="R160" s="2">
        <f t="shared" si="130"/>
        <v>23400</v>
      </c>
      <c r="S160" s="2">
        <f t="shared" si="131"/>
        <v>6600</v>
      </c>
      <c r="T160" s="2">
        <f t="shared" si="138"/>
        <v>30000</v>
      </c>
      <c r="U160" s="2">
        <f t="shared" si="132"/>
        <v>25350</v>
      </c>
      <c r="V160" s="2">
        <f t="shared" si="133"/>
        <v>7150</v>
      </c>
      <c r="W160" s="2">
        <f t="shared" si="139"/>
        <v>32500</v>
      </c>
      <c r="X160" s="31">
        <v>68.67</v>
      </c>
      <c r="Y160" s="20">
        <v>7</v>
      </c>
      <c r="Z160" s="54" t="s">
        <v>666</v>
      </c>
    </row>
    <row r="161" spans="1:26" ht="80.099999999999994" customHeight="1" x14ac:dyDescent="0.25">
      <c r="A161" s="34" t="s">
        <v>357</v>
      </c>
      <c r="B161" s="27" t="s">
        <v>320</v>
      </c>
      <c r="C161" s="22" t="s">
        <v>358</v>
      </c>
      <c r="D161" s="11" t="s">
        <v>359</v>
      </c>
      <c r="E161" s="28" t="s">
        <v>547</v>
      </c>
      <c r="F161" s="2">
        <v>19187.5</v>
      </c>
      <c r="G161" s="2">
        <v>5411.9</v>
      </c>
      <c r="H161" s="2">
        <f t="shared" si="134"/>
        <v>24599.4</v>
      </c>
      <c r="I161" s="2">
        <v>161391</v>
      </c>
      <c r="J161" s="2">
        <v>14034</v>
      </c>
      <c r="K161" s="2">
        <f t="shared" si="135"/>
        <v>175425</v>
      </c>
      <c r="L161" s="2">
        <v>161391</v>
      </c>
      <c r="M161" s="2">
        <v>14034</v>
      </c>
      <c r="N161" s="2">
        <f t="shared" si="136"/>
        <v>175425</v>
      </c>
      <c r="O161" s="2">
        <v>0</v>
      </c>
      <c r="P161" s="2">
        <v>0</v>
      </c>
      <c r="Q161" s="2">
        <f t="shared" si="137"/>
        <v>0</v>
      </c>
      <c r="R161" s="2">
        <f t="shared" si="130"/>
        <v>322782</v>
      </c>
      <c r="S161" s="2">
        <f t="shared" si="131"/>
        <v>28068</v>
      </c>
      <c r="T161" s="2">
        <f t="shared" si="138"/>
        <v>350850</v>
      </c>
      <c r="U161" s="2">
        <f t="shared" si="132"/>
        <v>341969.5</v>
      </c>
      <c r="V161" s="2">
        <f t="shared" si="133"/>
        <v>33479.9</v>
      </c>
      <c r="W161" s="2">
        <f t="shared" si="139"/>
        <v>375449.4</v>
      </c>
      <c r="X161" s="31">
        <v>15.33</v>
      </c>
      <c r="Y161" s="20">
        <v>8</v>
      </c>
      <c r="Z161" s="53" t="s">
        <v>668</v>
      </c>
    </row>
    <row r="162" spans="1:26" s="8" customFormat="1" ht="25.15" customHeight="1" x14ac:dyDescent="0.25">
      <c r="A162" s="77" t="s">
        <v>360</v>
      </c>
      <c r="B162" s="77"/>
      <c r="C162" s="77"/>
      <c r="D162" s="77"/>
      <c r="E162" s="77"/>
      <c r="F162" s="7">
        <f>SUM(F145:F161)</f>
        <v>151866.79999999999</v>
      </c>
      <c r="G162" s="7">
        <f t="shared" ref="G162:W162" si="140">SUM(G145:G161)</f>
        <v>27047.599999999999</v>
      </c>
      <c r="H162" s="7">
        <f t="shared" si="140"/>
        <v>178914.4</v>
      </c>
      <c r="I162" s="7">
        <f t="shared" si="140"/>
        <v>824004.1</v>
      </c>
      <c r="J162" s="7">
        <f t="shared" si="140"/>
        <v>117772.90000000001</v>
      </c>
      <c r="K162" s="7">
        <f t="shared" si="140"/>
        <v>941777</v>
      </c>
      <c r="L162" s="7">
        <f t="shared" si="140"/>
        <v>1072744.6000000001</v>
      </c>
      <c r="M162" s="7">
        <f t="shared" si="140"/>
        <v>194378.4</v>
      </c>
      <c r="N162" s="7">
        <f t="shared" si="140"/>
        <v>1267123</v>
      </c>
      <c r="O162" s="7">
        <f t="shared" si="140"/>
        <v>0</v>
      </c>
      <c r="P162" s="7">
        <f t="shared" si="140"/>
        <v>0</v>
      </c>
      <c r="Q162" s="7">
        <f t="shared" si="140"/>
        <v>0</v>
      </c>
      <c r="R162" s="7">
        <f t="shared" si="140"/>
        <v>1896748.7</v>
      </c>
      <c r="S162" s="7">
        <f t="shared" si="140"/>
        <v>312151.3</v>
      </c>
      <c r="T162" s="7">
        <f t="shared" si="140"/>
        <v>2208900</v>
      </c>
      <c r="U162" s="7">
        <f t="shared" si="140"/>
        <v>2048615.5</v>
      </c>
      <c r="V162" s="7">
        <f t="shared" si="140"/>
        <v>339198.9</v>
      </c>
      <c r="W162" s="7">
        <f t="shared" si="140"/>
        <v>2387814.3999999999</v>
      </c>
      <c r="X162" s="32"/>
      <c r="Y162" s="14"/>
      <c r="Z162" s="54"/>
    </row>
    <row r="163" spans="1:26" ht="80.099999999999994" customHeight="1" x14ac:dyDescent="0.25">
      <c r="A163" s="34" t="s">
        <v>361</v>
      </c>
      <c r="B163" s="27" t="s">
        <v>362</v>
      </c>
      <c r="C163" s="22" t="s">
        <v>363</v>
      </c>
      <c r="D163" s="11" t="s">
        <v>364</v>
      </c>
      <c r="E163" s="28" t="s">
        <v>552</v>
      </c>
      <c r="F163" s="2">
        <v>7668.5</v>
      </c>
      <c r="G163" s="2">
        <v>156.5</v>
      </c>
      <c r="H163" s="2">
        <f>F163+G163</f>
        <v>7825</v>
      </c>
      <c r="I163" s="2">
        <v>0</v>
      </c>
      <c r="J163" s="2">
        <v>0</v>
      </c>
      <c r="K163" s="2">
        <f>I163+J163</f>
        <v>0</v>
      </c>
      <c r="L163" s="2">
        <v>0</v>
      </c>
      <c r="M163" s="2">
        <v>0</v>
      </c>
      <c r="N163" s="2">
        <f>L163+M163</f>
        <v>0</v>
      </c>
      <c r="O163" s="2">
        <v>0</v>
      </c>
      <c r="P163" s="2">
        <v>0</v>
      </c>
      <c r="Q163" s="2">
        <f>O163+P163</f>
        <v>0</v>
      </c>
      <c r="R163" s="2">
        <f t="shared" ref="R163:R181" si="141">I163+L163+O163</f>
        <v>0</v>
      </c>
      <c r="S163" s="2">
        <f t="shared" ref="S163:S181" si="142">J163+M163+P163</f>
        <v>0</v>
      </c>
      <c r="T163" s="2">
        <f>R163+S163</f>
        <v>0</v>
      </c>
      <c r="U163" s="2">
        <f t="shared" ref="U163:U181" si="143">F163+R163</f>
        <v>7668.5</v>
      </c>
      <c r="V163" s="2">
        <f t="shared" ref="V163:V181" si="144">G163+S163</f>
        <v>156.5</v>
      </c>
      <c r="W163" s="2">
        <f>U163+V163</f>
        <v>7825</v>
      </c>
      <c r="X163" s="31">
        <v>78.599999999999994</v>
      </c>
      <c r="Y163" s="20">
        <v>1</v>
      </c>
      <c r="Z163" s="55" t="s">
        <v>669</v>
      </c>
    </row>
    <row r="164" spans="1:26" ht="99.95" customHeight="1" x14ac:dyDescent="0.25">
      <c r="A164" s="34" t="s">
        <v>366</v>
      </c>
      <c r="B164" s="27" t="s">
        <v>362</v>
      </c>
      <c r="C164" s="22" t="s">
        <v>365</v>
      </c>
      <c r="D164" s="11" t="s">
        <v>368</v>
      </c>
      <c r="E164" s="28" t="s">
        <v>552</v>
      </c>
      <c r="F164" s="2">
        <v>2783.2</v>
      </c>
      <c r="G164" s="2">
        <v>56.8</v>
      </c>
      <c r="H164" s="2">
        <f t="shared" ref="H164:H181" si="145">F164+G164</f>
        <v>2840</v>
      </c>
      <c r="I164" s="2">
        <v>77008.399999999994</v>
      </c>
      <c r="J164" s="2">
        <v>1571.6</v>
      </c>
      <c r="K164" s="2">
        <f t="shared" ref="K164:K181" si="146">I164+J164</f>
        <v>78580</v>
      </c>
      <c r="L164" s="2">
        <v>77008.399999999994</v>
      </c>
      <c r="M164" s="2">
        <v>1571.6</v>
      </c>
      <c r="N164" s="2">
        <f t="shared" ref="N164:N181" si="147">L164+M164</f>
        <v>78580</v>
      </c>
      <c r="O164" s="2">
        <v>0</v>
      </c>
      <c r="P164" s="2">
        <v>0</v>
      </c>
      <c r="Q164" s="2">
        <f t="shared" ref="Q164:Q181" si="148">O164+P164</f>
        <v>0</v>
      </c>
      <c r="R164" s="2">
        <f t="shared" si="141"/>
        <v>154016.79999999999</v>
      </c>
      <c r="S164" s="2">
        <f t="shared" si="142"/>
        <v>3143.2</v>
      </c>
      <c r="T164" s="2">
        <f t="shared" ref="T164:T181" si="149">R164+S164</f>
        <v>157160</v>
      </c>
      <c r="U164" s="2">
        <f t="shared" si="143"/>
        <v>156800</v>
      </c>
      <c r="V164" s="2">
        <f t="shared" si="144"/>
        <v>3200</v>
      </c>
      <c r="W164" s="2">
        <f t="shared" ref="W164:W181" si="150">U164+V164</f>
        <v>160000</v>
      </c>
      <c r="X164" s="31">
        <v>78.099999999999994</v>
      </c>
      <c r="Y164" s="20">
        <v>2</v>
      </c>
      <c r="Z164" s="55" t="s">
        <v>670</v>
      </c>
    </row>
    <row r="165" spans="1:26" ht="80.099999999999994" customHeight="1" x14ac:dyDescent="0.25">
      <c r="A165" s="34" t="s">
        <v>367</v>
      </c>
      <c r="B165" s="27" t="s">
        <v>362</v>
      </c>
      <c r="C165" s="22" t="s">
        <v>365</v>
      </c>
      <c r="D165" s="11" t="s">
        <v>26</v>
      </c>
      <c r="E165" s="28" t="s">
        <v>547</v>
      </c>
      <c r="F165" s="2">
        <v>8370</v>
      </c>
      <c r="G165" s="2">
        <v>930</v>
      </c>
      <c r="H165" s="2">
        <f t="shared" si="145"/>
        <v>9300</v>
      </c>
      <c r="I165" s="2">
        <v>33480</v>
      </c>
      <c r="J165" s="2">
        <v>3720</v>
      </c>
      <c r="K165" s="2">
        <f t="shared" si="146"/>
        <v>37200</v>
      </c>
      <c r="L165" s="2">
        <v>41850</v>
      </c>
      <c r="M165" s="2">
        <v>4650</v>
      </c>
      <c r="N165" s="2">
        <f t="shared" si="147"/>
        <v>46500</v>
      </c>
      <c r="O165" s="2">
        <v>0</v>
      </c>
      <c r="P165" s="2">
        <v>0</v>
      </c>
      <c r="Q165" s="2">
        <f t="shared" si="148"/>
        <v>0</v>
      </c>
      <c r="R165" s="2">
        <f t="shared" si="141"/>
        <v>75330</v>
      </c>
      <c r="S165" s="2">
        <f t="shared" si="142"/>
        <v>8370</v>
      </c>
      <c r="T165" s="2">
        <f t="shared" si="149"/>
        <v>83700</v>
      </c>
      <c r="U165" s="2">
        <f t="shared" si="143"/>
        <v>83700</v>
      </c>
      <c r="V165" s="2">
        <f t="shared" si="144"/>
        <v>9300</v>
      </c>
      <c r="W165" s="2">
        <f t="shared" si="150"/>
        <v>93000</v>
      </c>
      <c r="X165" s="31">
        <v>78.099999999999994</v>
      </c>
      <c r="Y165" s="20">
        <v>2</v>
      </c>
      <c r="Z165" s="55" t="s">
        <v>671</v>
      </c>
    </row>
    <row r="166" spans="1:26" ht="99.95" customHeight="1" x14ac:dyDescent="0.25">
      <c r="A166" s="34" t="s">
        <v>372</v>
      </c>
      <c r="B166" s="27" t="s">
        <v>362</v>
      </c>
      <c r="C166" s="22" t="s">
        <v>369</v>
      </c>
      <c r="D166" s="11" t="s">
        <v>370</v>
      </c>
      <c r="E166" s="26" t="s">
        <v>55</v>
      </c>
      <c r="F166" s="2">
        <v>15308</v>
      </c>
      <c r="G166" s="2">
        <v>1701</v>
      </c>
      <c r="H166" s="2">
        <f t="shared" si="145"/>
        <v>17009</v>
      </c>
      <c r="I166" s="2">
        <v>0</v>
      </c>
      <c r="J166" s="2">
        <v>0</v>
      </c>
      <c r="K166" s="2">
        <f t="shared" si="146"/>
        <v>0</v>
      </c>
      <c r="L166" s="2">
        <v>0</v>
      </c>
      <c r="M166" s="2">
        <v>0</v>
      </c>
      <c r="N166" s="2">
        <f t="shared" si="147"/>
        <v>0</v>
      </c>
      <c r="O166" s="2">
        <v>0</v>
      </c>
      <c r="P166" s="2">
        <v>0</v>
      </c>
      <c r="Q166" s="2">
        <f t="shared" si="148"/>
        <v>0</v>
      </c>
      <c r="R166" s="2">
        <f t="shared" si="141"/>
        <v>0</v>
      </c>
      <c r="S166" s="2">
        <f t="shared" si="142"/>
        <v>0</v>
      </c>
      <c r="T166" s="2">
        <f t="shared" si="149"/>
        <v>0</v>
      </c>
      <c r="U166" s="2">
        <f t="shared" si="143"/>
        <v>15308</v>
      </c>
      <c r="V166" s="2">
        <f t="shared" si="144"/>
        <v>1701</v>
      </c>
      <c r="W166" s="2">
        <f t="shared" si="150"/>
        <v>17009</v>
      </c>
      <c r="X166" s="31">
        <v>76.3</v>
      </c>
      <c r="Y166" s="20">
        <v>3</v>
      </c>
      <c r="Z166" s="55" t="s">
        <v>672</v>
      </c>
    </row>
    <row r="167" spans="1:26" ht="99.95" customHeight="1" x14ac:dyDescent="0.25">
      <c r="A167" s="34" t="s">
        <v>373</v>
      </c>
      <c r="B167" s="27" t="s">
        <v>362</v>
      </c>
      <c r="C167" s="22" t="s">
        <v>369</v>
      </c>
      <c r="D167" s="11" t="s">
        <v>371</v>
      </c>
      <c r="E167" s="26" t="s">
        <v>55</v>
      </c>
      <c r="F167" s="2">
        <v>0</v>
      </c>
      <c r="G167" s="2">
        <v>0</v>
      </c>
      <c r="H167" s="2">
        <f t="shared" si="145"/>
        <v>0</v>
      </c>
      <c r="I167" s="2">
        <v>0</v>
      </c>
      <c r="J167" s="2">
        <v>0</v>
      </c>
      <c r="K167" s="2">
        <f t="shared" si="146"/>
        <v>0</v>
      </c>
      <c r="L167" s="2">
        <v>187192</v>
      </c>
      <c r="M167" s="2">
        <v>20799</v>
      </c>
      <c r="N167" s="2">
        <f t="shared" si="147"/>
        <v>207991</v>
      </c>
      <c r="O167" s="2">
        <v>0</v>
      </c>
      <c r="P167" s="2">
        <v>0</v>
      </c>
      <c r="Q167" s="2">
        <f t="shared" si="148"/>
        <v>0</v>
      </c>
      <c r="R167" s="2">
        <f t="shared" si="141"/>
        <v>187192</v>
      </c>
      <c r="S167" s="2">
        <f t="shared" si="142"/>
        <v>20799</v>
      </c>
      <c r="T167" s="2">
        <f t="shared" si="149"/>
        <v>207991</v>
      </c>
      <c r="U167" s="2">
        <f t="shared" si="143"/>
        <v>187192</v>
      </c>
      <c r="V167" s="2">
        <f t="shared" si="144"/>
        <v>20799</v>
      </c>
      <c r="W167" s="2">
        <f t="shared" si="150"/>
        <v>207991</v>
      </c>
      <c r="X167" s="31">
        <v>76.3</v>
      </c>
      <c r="Y167" s="20">
        <v>3</v>
      </c>
      <c r="Z167" s="55" t="s">
        <v>672</v>
      </c>
    </row>
    <row r="168" spans="1:26" ht="80.099999999999994" customHeight="1" x14ac:dyDescent="0.25">
      <c r="A168" s="34" t="s">
        <v>378</v>
      </c>
      <c r="B168" s="27" t="s">
        <v>362</v>
      </c>
      <c r="C168" s="22" t="s">
        <v>553</v>
      </c>
      <c r="D168" s="11" t="s">
        <v>375</v>
      </c>
      <c r="E168" s="28" t="s">
        <v>0</v>
      </c>
      <c r="F168" s="2">
        <v>0</v>
      </c>
      <c r="G168" s="2">
        <v>0</v>
      </c>
      <c r="H168" s="2">
        <f t="shared" si="145"/>
        <v>0</v>
      </c>
      <c r="I168" s="2">
        <v>1377.9</v>
      </c>
      <c r="J168" s="2">
        <v>153.1</v>
      </c>
      <c r="K168" s="2">
        <f t="shared" si="146"/>
        <v>1531</v>
      </c>
      <c r="L168" s="2">
        <v>153</v>
      </c>
      <c r="M168" s="2">
        <v>17</v>
      </c>
      <c r="N168" s="2">
        <f t="shared" si="147"/>
        <v>170</v>
      </c>
      <c r="O168" s="2">
        <v>0</v>
      </c>
      <c r="P168" s="2">
        <v>0</v>
      </c>
      <c r="Q168" s="2">
        <f t="shared" si="148"/>
        <v>0</v>
      </c>
      <c r="R168" s="2">
        <f t="shared" si="141"/>
        <v>1530.9</v>
      </c>
      <c r="S168" s="2">
        <f t="shared" si="142"/>
        <v>170.1</v>
      </c>
      <c r="T168" s="2">
        <f t="shared" si="149"/>
        <v>1701</v>
      </c>
      <c r="U168" s="2">
        <f t="shared" si="143"/>
        <v>1530.9</v>
      </c>
      <c r="V168" s="2">
        <f t="shared" si="144"/>
        <v>170.1</v>
      </c>
      <c r="W168" s="2">
        <f t="shared" si="150"/>
        <v>1701</v>
      </c>
      <c r="X168" s="31">
        <v>72.400000000000006</v>
      </c>
      <c r="Y168" s="20">
        <v>4</v>
      </c>
      <c r="Z168" s="55" t="s">
        <v>673</v>
      </c>
    </row>
    <row r="169" spans="1:26" ht="80.099999999999994" customHeight="1" x14ac:dyDescent="0.25">
      <c r="A169" s="34" t="s">
        <v>379</v>
      </c>
      <c r="B169" s="27" t="s">
        <v>362</v>
      </c>
      <c r="C169" s="22" t="s">
        <v>374</v>
      </c>
      <c r="D169" s="11" t="s">
        <v>376</v>
      </c>
      <c r="E169" s="28" t="s">
        <v>0</v>
      </c>
      <c r="F169" s="2">
        <v>0</v>
      </c>
      <c r="G169" s="2">
        <v>0</v>
      </c>
      <c r="H169" s="2">
        <f t="shared" si="145"/>
        <v>0</v>
      </c>
      <c r="I169" s="2">
        <v>37830.199999999997</v>
      </c>
      <c r="J169" s="2">
        <v>4203.3999999999996</v>
      </c>
      <c r="K169" s="2">
        <f t="shared" si="146"/>
        <v>42033.599999999999</v>
      </c>
      <c r="L169" s="2">
        <v>4203.3999999999996</v>
      </c>
      <c r="M169" s="2">
        <v>467</v>
      </c>
      <c r="N169" s="2">
        <f t="shared" si="147"/>
        <v>4670.3999999999996</v>
      </c>
      <c r="O169" s="2">
        <v>0</v>
      </c>
      <c r="P169" s="2">
        <v>0</v>
      </c>
      <c r="Q169" s="2">
        <f t="shared" si="148"/>
        <v>0</v>
      </c>
      <c r="R169" s="2">
        <f t="shared" si="141"/>
        <v>42033.599999999999</v>
      </c>
      <c r="S169" s="2">
        <f t="shared" si="142"/>
        <v>4670.3999999999996</v>
      </c>
      <c r="T169" s="2">
        <f t="shared" si="149"/>
        <v>46704</v>
      </c>
      <c r="U169" s="2">
        <f t="shared" si="143"/>
        <v>42033.599999999999</v>
      </c>
      <c r="V169" s="2">
        <f t="shared" si="144"/>
        <v>4670.3999999999996</v>
      </c>
      <c r="W169" s="2">
        <f t="shared" si="150"/>
        <v>46704</v>
      </c>
      <c r="X169" s="31">
        <v>72.400000000000006</v>
      </c>
      <c r="Y169" s="20">
        <v>4</v>
      </c>
      <c r="Z169" s="55" t="s">
        <v>674</v>
      </c>
    </row>
    <row r="170" spans="1:26" ht="80.099999999999994" customHeight="1" x14ac:dyDescent="0.25">
      <c r="A170" s="34" t="s">
        <v>380</v>
      </c>
      <c r="B170" s="27" t="s">
        <v>362</v>
      </c>
      <c r="C170" s="22" t="s">
        <v>374</v>
      </c>
      <c r="D170" s="11" t="s">
        <v>377</v>
      </c>
      <c r="E170" s="28" t="s">
        <v>0</v>
      </c>
      <c r="F170" s="2">
        <v>0</v>
      </c>
      <c r="G170" s="2">
        <v>0</v>
      </c>
      <c r="H170" s="2">
        <f t="shared" si="145"/>
        <v>0</v>
      </c>
      <c r="I170" s="2">
        <v>0</v>
      </c>
      <c r="J170" s="2">
        <v>0</v>
      </c>
      <c r="K170" s="2">
        <f t="shared" si="146"/>
        <v>0</v>
      </c>
      <c r="L170" s="2">
        <v>5935.5</v>
      </c>
      <c r="M170" s="2">
        <v>659.5</v>
      </c>
      <c r="N170" s="2">
        <f t="shared" si="147"/>
        <v>6595</v>
      </c>
      <c r="O170" s="2">
        <v>0</v>
      </c>
      <c r="P170" s="2">
        <v>0</v>
      </c>
      <c r="Q170" s="2">
        <f t="shared" si="148"/>
        <v>0</v>
      </c>
      <c r="R170" s="2">
        <f t="shared" si="141"/>
        <v>5935.5</v>
      </c>
      <c r="S170" s="2">
        <f t="shared" si="142"/>
        <v>659.5</v>
      </c>
      <c r="T170" s="2">
        <f t="shared" si="149"/>
        <v>6595</v>
      </c>
      <c r="U170" s="2">
        <f t="shared" si="143"/>
        <v>5935.5</v>
      </c>
      <c r="V170" s="2">
        <f t="shared" si="144"/>
        <v>659.5</v>
      </c>
      <c r="W170" s="2">
        <f t="shared" si="150"/>
        <v>6595</v>
      </c>
      <c r="X170" s="31">
        <v>72.400000000000006</v>
      </c>
      <c r="Y170" s="20">
        <v>4</v>
      </c>
      <c r="Z170" s="55" t="s">
        <v>675</v>
      </c>
    </row>
    <row r="171" spans="1:26" ht="80.099999999999994" customHeight="1" x14ac:dyDescent="0.25">
      <c r="A171" s="34" t="s">
        <v>381</v>
      </c>
      <c r="B171" s="27" t="s">
        <v>362</v>
      </c>
      <c r="C171" s="22" t="s">
        <v>382</v>
      </c>
      <c r="D171" s="11" t="s">
        <v>383</v>
      </c>
      <c r="E171" s="28" t="s">
        <v>50</v>
      </c>
      <c r="F171" s="2">
        <v>9762.4</v>
      </c>
      <c r="G171" s="2">
        <v>1084.7</v>
      </c>
      <c r="H171" s="2">
        <f t="shared" si="145"/>
        <v>10847.1</v>
      </c>
      <c r="I171" s="2">
        <v>0</v>
      </c>
      <c r="J171" s="2">
        <v>0</v>
      </c>
      <c r="K171" s="2">
        <f t="shared" si="146"/>
        <v>0</v>
      </c>
      <c r="L171" s="2">
        <v>133670.6</v>
      </c>
      <c r="M171" s="2">
        <v>14852.3</v>
      </c>
      <c r="N171" s="2">
        <f t="shared" si="147"/>
        <v>148522.9</v>
      </c>
      <c r="O171" s="2">
        <v>0</v>
      </c>
      <c r="P171" s="2">
        <v>0</v>
      </c>
      <c r="Q171" s="2">
        <f t="shared" si="148"/>
        <v>0</v>
      </c>
      <c r="R171" s="2">
        <f t="shared" si="141"/>
        <v>133670.6</v>
      </c>
      <c r="S171" s="2">
        <f t="shared" si="142"/>
        <v>14852.3</v>
      </c>
      <c r="T171" s="2">
        <f t="shared" si="149"/>
        <v>148522.9</v>
      </c>
      <c r="U171" s="2">
        <f t="shared" si="143"/>
        <v>143433</v>
      </c>
      <c r="V171" s="2">
        <f t="shared" si="144"/>
        <v>15937</v>
      </c>
      <c r="W171" s="2">
        <f t="shared" si="150"/>
        <v>159370</v>
      </c>
      <c r="X171" s="31">
        <v>71.7</v>
      </c>
      <c r="Y171" s="20">
        <v>5</v>
      </c>
      <c r="Z171" s="55" t="s">
        <v>676</v>
      </c>
    </row>
    <row r="172" spans="1:26" s="51" customFormat="1" ht="80.099999999999994" customHeight="1" x14ac:dyDescent="0.25">
      <c r="A172" s="47" t="s">
        <v>384</v>
      </c>
      <c r="B172" s="50" t="s">
        <v>362</v>
      </c>
      <c r="C172" s="48" t="s">
        <v>385</v>
      </c>
      <c r="D172" s="4" t="s">
        <v>385</v>
      </c>
      <c r="E172" s="45" t="s">
        <v>195</v>
      </c>
      <c r="F172" s="3">
        <v>0</v>
      </c>
      <c r="G172" s="3">
        <v>0</v>
      </c>
      <c r="H172" s="3">
        <f t="shared" si="145"/>
        <v>0</v>
      </c>
      <c r="I172" s="3">
        <v>30000</v>
      </c>
      <c r="J172" s="3">
        <v>350</v>
      </c>
      <c r="K172" s="3">
        <f t="shared" si="146"/>
        <v>30350</v>
      </c>
      <c r="L172" s="3">
        <v>20000</v>
      </c>
      <c r="M172" s="3">
        <v>0</v>
      </c>
      <c r="N172" s="3">
        <f t="shared" si="147"/>
        <v>20000</v>
      </c>
      <c r="O172" s="3">
        <v>0</v>
      </c>
      <c r="P172" s="3">
        <v>0</v>
      </c>
      <c r="Q172" s="3">
        <f t="shared" si="148"/>
        <v>0</v>
      </c>
      <c r="R172" s="3">
        <f t="shared" si="141"/>
        <v>50000</v>
      </c>
      <c r="S172" s="3">
        <f t="shared" si="142"/>
        <v>350</v>
      </c>
      <c r="T172" s="3">
        <f t="shared" si="149"/>
        <v>50350</v>
      </c>
      <c r="U172" s="3">
        <f t="shared" si="143"/>
        <v>50000</v>
      </c>
      <c r="V172" s="3">
        <f t="shared" si="144"/>
        <v>350</v>
      </c>
      <c r="W172" s="3">
        <f t="shared" si="150"/>
        <v>50350</v>
      </c>
      <c r="X172" s="46">
        <v>70.2</v>
      </c>
      <c r="Y172" s="25">
        <v>6</v>
      </c>
      <c r="Z172" s="55" t="s">
        <v>677</v>
      </c>
    </row>
    <row r="173" spans="1:26" ht="80.099999999999994" customHeight="1" x14ac:dyDescent="0.25">
      <c r="A173" s="34" t="s">
        <v>388</v>
      </c>
      <c r="B173" s="27" t="s">
        <v>362</v>
      </c>
      <c r="C173" s="22" t="s">
        <v>386</v>
      </c>
      <c r="D173" s="11" t="s">
        <v>387</v>
      </c>
      <c r="E173" s="28" t="s">
        <v>547</v>
      </c>
      <c r="F173" s="2">
        <v>6075</v>
      </c>
      <c r="G173" s="2">
        <v>675</v>
      </c>
      <c r="H173" s="2">
        <f t="shared" si="145"/>
        <v>6750</v>
      </c>
      <c r="I173" s="2">
        <v>33925</v>
      </c>
      <c r="J173" s="2">
        <v>3325</v>
      </c>
      <c r="K173" s="2">
        <f t="shared" si="146"/>
        <v>37250</v>
      </c>
      <c r="L173" s="2">
        <v>20750</v>
      </c>
      <c r="M173" s="2">
        <v>2750</v>
      </c>
      <c r="N173" s="2">
        <f t="shared" si="147"/>
        <v>23500</v>
      </c>
      <c r="O173" s="2">
        <v>0</v>
      </c>
      <c r="P173" s="2">
        <v>0</v>
      </c>
      <c r="Q173" s="2">
        <f t="shared" si="148"/>
        <v>0</v>
      </c>
      <c r="R173" s="2">
        <f t="shared" si="141"/>
        <v>54675</v>
      </c>
      <c r="S173" s="2">
        <f t="shared" si="142"/>
        <v>6075</v>
      </c>
      <c r="T173" s="2">
        <f t="shared" si="149"/>
        <v>60750</v>
      </c>
      <c r="U173" s="2">
        <f t="shared" si="143"/>
        <v>60750</v>
      </c>
      <c r="V173" s="2">
        <f t="shared" si="144"/>
        <v>6750</v>
      </c>
      <c r="W173" s="2">
        <f t="shared" si="150"/>
        <v>67500</v>
      </c>
      <c r="X173" s="31">
        <v>69.2</v>
      </c>
      <c r="Y173" s="20">
        <v>7</v>
      </c>
      <c r="Z173" s="55" t="s">
        <v>678</v>
      </c>
    </row>
    <row r="174" spans="1:26" ht="80.099999999999994" customHeight="1" x14ac:dyDescent="0.25">
      <c r="A174" s="34" t="s">
        <v>389</v>
      </c>
      <c r="B174" s="27" t="s">
        <v>362</v>
      </c>
      <c r="C174" s="22" t="s">
        <v>390</v>
      </c>
      <c r="D174" s="11" t="s">
        <v>390</v>
      </c>
      <c r="E174" s="28" t="s">
        <v>547</v>
      </c>
      <c r="F174" s="2">
        <v>2493</v>
      </c>
      <c r="G174" s="2">
        <v>277</v>
      </c>
      <c r="H174" s="2">
        <f t="shared" si="145"/>
        <v>2770</v>
      </c>
      <c r="I174" s="2">
        <v>8974.7999999999993</v>
      </c>
      <c r="J174" s="2">
        <v>997.2</v>
      </c>
      <c r="K174" s="2">
        <f t="shared" si="146"/>
        <v>9972</v>
      </c>
      <c r="L174" s="2">
        <v>13462.2</v>
      </c>
      <c r="M174" s="2">
        <v>1495.8</v>
      </c>
      <c r="N174" s="2">
        <f t="shared" si="147"/>
        <v>14958</v>
      </c>
      <c r="O174" s="2">
        <v>0</v>
      </c>
      <c r="P174" s="2">
        <v>0</v>
      </c>
      <c r="Q174" s="2">
        <f t="shared" si="148"/>
        <v>0</v>
      </c>
      <c r="R174" s="2">
        <f t="shared" si="141"/>
        <v>22437</v>
      </c>
      <c r="S174" s="2">
        <f t="shared" si="142"/>
        <v>2493</v>
      </c>
      <c r="T174" s="2">
        <f t="shared" si="149"/>
        <v>24930</v>
      </c>
      <c r="U174" s="2">
        <f t="shared" si="143"/>
        <v>24930</v>
      </c>
      <c r="V174" s="2">
        <f t="shared" si="144"/>
        <v>2770</v>
      </c>
      <c r="W174" s="2">
        <f t="shared" si="150"/>
        <v>27700</v>
      </c>
      <c r="X174" s="31">
        <v>68.2</v>
      </c>
      <c r="Y174" s="20">
        <v>8</v>
      </c>
      <c r="Z174" s="55" t="s">
        <v>679</v>
      </c>
    </row>
    <row r="175" spans="1:26" ht="80.099999999999994" customHeight="1" x14ac:dyDescent="0.25">
      <c r="A175" s="34" t="s">
        <v>392</v>
      </c>
      <c r="B175" s="27" t="s">
        <v>362</v>
      </c>
      <c r="C175" s="22" t="s">
        <v>391</v>
      </c>
      <c r="D175" s="11" t="s">
        <v>396</v>
      </c>
      <c r="E175" s="28" t="s">
        <v>547</v>
      </c>
      <c r="F175" s="2">
        <v>2493</v>
      </c>
      <c r="G175" s="2">
        <v>277</v>
      </c>
      <c r="H175" s="2">
        <f t="shared" si="145"/>
        <v>2770</v>
      </c>
      <c r="I175" s="2">
        <v>8974.7999999999993</v>
      </c>
      <c r="J175" s="2">
        <v>997.2</v>
      </c>
      <c r="K175" s="2">
        <f t="shared" si="146"/>
        <v>9972</v>
      </c>
      <c r="L175" s="2">
        <v>13462.2</v>
      </c>
      <c r="M175" s="2">
        <v>1495.8</v>
      </c>
      <c r="N175" s="2">
        <f t="shared" si="147"/>
        <v>14958</v>
      </c>
      <c r="O175" s="2">
        <v>0</v>
      </c>
      <c r="P175" s="2">
        <v>0</v>
      </c>
      <c r="Q175" s="2">
        <f t="shared" si="148"/>
        <v>0</v>
      </c>
      <c r="R175" s="2">
        <f t="shared" si="141"/>
        <v>22437</v>
      </c>
      <c r="S175" s="2">
        <f t="shared" si="142"/>
        <v>2493</v>
      </c>
      <c r="T175" s="2">
        <f t="shared" si="149"/>
        <v>24930</v>
      </c>
      <c r="U175" s="2">
        <f t="shared" si="143"/>
        <v>24930</v>
      </c>
      <c r="V175" s="2">
        <f t="shared" si="144"/>
        <v>2770</v>
      </c>
      <c r="W175" s="2">
        <f t="shared" si="150"/>
        <v>27700</v>
      </c>
      <c r="X175" s="31">
        <v>62.5</v>
      </c>
      <c r="Y175" s="20">
        <v>9</v>
      </c>
      <c r="Z175" s="55" t="s">
        <v>679</v>
      </c>
    </row>
    <row r="176" spans="1:26" ht="80.099999999999994" customHeight="1" x14ac:dyDescent="0.25">
      <c r="A176" s="34" t="s">
        <v>393</v>
      </c>
      <c r="B176" s="27" t="s">
        <v>362</v>
      </c>
      <c r="C176" s="22" t="s">
        <v>391</v>
      </c>
      <c r="D176" s="11" t="s">
        <v>397</v>
      </c>
      <c r="E176" s="28" t="s">
        <v>547</v>
      </c>
      <c r="F176" s="2">
        <v>1701</v>
      </c>
      <c r="G176" s="2">
        <v>189</v>
      </c>
      <c r="H176" s="2">
        <f t="shared" si="145"/>
        <v>1890</v>
      </c>
      <c r="I176" s="2">
        <v>6123.6</v>
      </c>
      <c r="J176" s="2">
        <v>680.4</v>
      </c>
      <c r="K176" s="2">
        <f t="shared" si="146"/>
        <v>6804</v>
      </c>
      <c r="L176" s="2">
        <v>9185.4</v>
      </c>
      <c r="M176" s="2">
        <v>1020.6</v>
      </c>
      <c r="N176" s="2">
        <f t="shared" si="147"/>
        <v>10206</v>
      </c>
      <c r="O176" s="2">
        <v>0</v>
      </c>
      <c r="P176" s="2">
        <v>0</v>
      </c>
      <c r="Q176" s="2">
        <f t="shared" si="148"/>
        <v>0</v>
      </c>
      <c r="R176" s="2">
        <f t="shared" si="141"/>
        <v>15309</v>
      </c>
      <c r="S176" s="2">
        <f t="shared" si="142"/>
        <v>1701</v>
      </c>
      <c r="T176" s="2">
        <f t="shared" si="149"/>
        <v>17010</v>
      </c>
      <c r="U176" s="2">
        <f t="shared" si="143"/>
        <v>17010</v>
      </c>
      <c r="V176" s="2">
        <f t="shared" si="144"/>
        <v>1890</v>
      </c>
      <c r="W176" s="2">
        <f t="shared" si="150"/>
        <v>18900</v>
      </c>
      <c r="X176" s="31">
        <v>62.5</v>
      </c>
      <c r="Y176" s="20">
        <v>9</v>
      </c>
      <c r="Z176" s="55" t="s">
        <v>679</v>
      </c>
    </row>
    <row r="177" spans="1:26" ht="80.099999999999994" customHeight="1" x14ac:dyDescent="0.25">
      <c r="A177" s="34" t="s">
        <v>394</v>
      </c>
      <c r="B177" s="27" t="s">
        <v>362</v>
      </c>
      <c r="C177" s="22" t="s">
        <v>391</v>
      </c>
      <c r="D177" s="11" t="s">
        <v>398</v>
      </c>
      <c r="E177" s="28" t="s">
        <v>547</v>
      </c>
      <c r="F177" s="2">
        <v>1566</v>
      </c>
      <c r="G177" s="2">
        <v>174</v>
      </c>
      <c r="H177" s="2">
        <f t="shared" si="145"/>
        <v>1740</v>
      </c>
      <c r="I177" s="2">
        <v>5637.6</v>
      </c>
      <c r="J177" s="2">
        <v>626.4</v>
      </c>
      <c r="K177" s="2">
        <f t="shared" si="146"/>
        <v>6264</v>
      </c>
      <c r="L177" s="2">
        <v>8456.4</v>
      </c>
      <c r="M177" s="2">
        <v>939.6</v>
      </c>
      <c r="N177" s="2">
        <f t="shared" si="147"/>
        <v>9396</v>
      </c>
      <c r="O177" s="2">
        <v>0</v>
      </c>
      <c r="P177" s="2">
        <v>0</v>
      </c>
      <c r="Q177" s="2">
        <f t="shared" si="148"/>
        <v>0</v>
      </c>
      <c r="R177" s="2">
        <f t="shared" si="141"/>
        <v>14094</v>
      </c>
      <c r="S177" s="2">
        <f t="shared" si="142"/>
        <v>1566</v>
      </c>
      <c r="T177" s="2">
        <f t="shared" si="149"/>
        <v>15660</v>
      </c>
      <c r="U177" s="2">
        <f t="shared" si="143"/>
        <v>15660</v>
      </c>
      <c r="V177" s="2">
        <f t="shared" si="144"/>
        <v>1740</v>
      </c>
      <c r="W177" s="2">
        <f t="shared" si="150"/>
        <v>17400</v>
      </c>
      <c r="X177" s="31">
        <v>62.5</v>
      </c>
      <c r="Y177" s="20">
        <v>9</v>
      </c>
      <c r="Z177" s="55" t="s">
        <v>679</v>
      </c>
    </row>
    <row r="178" spans="1:26" ht="80.099999999999994" customHeight="1" x14ac:dyDescent="0.25">
      <c r="A178" s="34" t="s">
        <v>395</v>
      </c>
      <c r="B178" s="27" t="s">
        <v>362</v>
      </c>
      <c r="C178" s="22" t="s">
        <v>391</v>
      </c>
      <c r="D178" s="11" t="s">
        <v>399</v>
      </c>
      <c r="E178" s="28" t="s">
        <v>547</v>
      </c>
      <c r="F178" s="2">
        <v>5490</v>
      </c>
      <c r="G178" s="2">
        <v>610</v>
      </c>
      <c r="H178" s="2">
        <f t="shared" si="145"/>
        <v>6100</v>
      </c>
      <c r="I178" s="2">
        <v>19764</v>
      </c>
      <c r="J178" s="2">
        <v>2196</v>
      </c>
      <c r="K178" s="2">
        <f t="shared" si="146"/>
        <v>21960</v>
      </c>
      <c r="L178" s="2">
        <v>29646</v>
      </c>
      <c r="M178" s="2">
        <v>3294</v>
      </c>
      <c r="N178" s="2">
        <f t="shared" si="147"/>
        <v>32940</v>
      </c>
      <c r="O178" s="2">
        <v>0</v>
      </c>
      <c r="P178" s="2">
        <v>0</v>
      </c>
      <c r="Q178" s="2">
        <f t="shared" si="148"/>
        <v>0</v>
      </c>
      <c r="R178" s="2">
        <f t="shared" si="141"/>
        <v>49410</v>
      </c>
      <c r="S178" s="2">
        <f t="shared" si="142"/>
        <v>5490</v>
      </c>
      <c r="T178" s="2">
        <f t="shared" si="149"/>
        <v>54900</v>
      </c>
      <c r="U178" s="2">
        <f t="shared" si="143"/>
        <v>54900</v>
      </c>
      <c r="V178" s="2">
        <f t="shared" si="144"/>
        <v>6100</v>
      </c>
      <c r="W178" s="2">
        <f t="shared" si="150"/>
        <v>61000</v>
      </c>
      <c r="X178" s="31">
        <v>62.5</v>
      </c>
      <c r="Y178" s="20">
        <v>9</v>
      </c>
      <c r="Z178" s="55" t="s">
        <v>679</v>
      </c>
    </row>
    <row r="179" spans="1:26" ht="80.099999999999994" customHeight="1" x14ac:dyDescent="0.25">
      <c r="A179" s="34" t="s">
        <v>404</v>
      </c>
      <c r="B179" s="27" t="s">
        <v>362</v>
      </c>
      <c r="C179" s="22" t="s">
        <v>400</v>
      </c>
      <c r="D179" s="11" t="s">
        <v>401</v>
      </c>
      <c r="E179" s="28" t="s">
        <v>566</v>
      </c>
      <c r="F179" s="2">
        <v>0</v>
      </c>
      <c r="G179" s="2">
        <v>0</v>
      </c>
      <c r="H179" s="2">
        <f t="shared" si="145"/>
        <v>0</v>
      </c>
      <c r="I179" s="2">
        <v>0</v>
      </c>
      <c r="J179" s="2">
        <v>0</v>
      </c>
      <c r="K179" s="2">
        <f t="shared" si="146"/>
        <v>0</v>
      </c>
      <c r="L179" s="2">
        <v>855000</v>
      </c>
      <c r="M179" s="2">
        <v>95000</v>
      </c>
      <c r="N179" s="2">
        <f t="shared" si="147"/>
        <v>950000</v>
      </c>
      <c r="O179" s="2">
        <v>0</v>
      </c>
      <c r="P179" s="2">
        <v>0</v>
      </c>
      <c r="Q179" s="2">
        <f t="shared" si="148"/>
        <v>0</v>
      </c>
      <c r="R179" s="2">
        <f t="shared" si="141"/>
        <v>855000</v>
      </c>
      <c r="S179" s="2">
        <f t="shared" si="142"/>
        <v>95000</v>
      </c>
      <c r="T179" s="2">
        <f t="shared" si="149"/>
        <v>950000</v>
      </c>
      <c r="U179" s="2">
        <f t="shared" si="143"/>
        <v>855000</v>
      </c>
      <c r="V179" s="2">
        <f t="shared" si="144"/>
        <v>95000</v>
      </c>
      <c r="W179" s="2">
        <f t="shared" si="150"/>
        <v>950000</v>
      </c>
      <c r="X179" s="31">
        <v>62.5</v>
      </c>
      <c r="Y179" s="20">
        <v>10</v>
      </c>
      <c r="Z179" s="55" t="s">
        <v>680</v>
      </c>
    </row>
    <row r="180" spans="1:26" ht="80.099999999999994" customHeight="1" x14ac:dyDescent="0.25">
      <c r="A180" s="34" t="s">
        <v>405</v>
      </c>
      <c r="B180" s="27" t="s">
        <v>362</v>
      </c>
      <c r="C180" s="22" t="s">
        <v>400</v>
      </c>
      <c r="D180" s="11" t="s">
        <v>402</v>
      </c>
      <c r="E180" s="28" t="s">
        <v>566</v>
      </c>
      <c r="F180" s="2">
        <v>0</v>
      </c>
      <c r="G180" s="2">
        <v>0</v>
      </c>
      <c r="H180" s="2">
        <f t="shared" si="145"/>
        <v>0</v>
      </c>
      <c r="I180" s="2">
        <v>0</v>
      </c>
      <c r="J180" s="2">
        <v>0</v>
      </c>
      <c r="K180" s="2">
        <f t="shared" si="146"/>
        <v>0</v>
      </c>
      <c r="L180" s="2">
        <v>33300</v>
      </c>
      <c r="M180" s="2">
        <v>3700</v>
      </c>
      <c r="N180" s="2">
        <f t="shared" si="147"/>
        <v>37000</v>
      </c>
      <c r="O180" s="2">
        <v>0</v>
      </c>
      <c r="P180" s="2">
        <v>0</v>
      </c>
      <c r="Q180" s="2">
        <f t="shared" si="148"/>
        <v>0</v>
      </c>
      <c r="R180" s="2">
        <f t="shared" si="141"/>
        <v>33300</v>
      </c>
      <c r="S180" s="2">
        <f t="shared" si="142"/>
        <v>3700</v>
      </c>
      <c r="T180" s="2">
        <f t="shared" si="149"/>
        <v>37000</v>
      </c>
      <c r="U180" s="2">
        <f t="shared" si="143"/>
        <v>33300</v>
      </c>
      <c r="V180" s="2">
        <f t="shared" si="144"/>
        <v>3700</v>
      </c>
      <c r="W180" s="2">
        <f t="shared" si="150"/>
        <v>37000</v>
      </c>
      <c r="X180" s="31">
        <v>62.5</v>
      </c>
      <c r="Y180" s="20">
        <v>10</v>
      </c>
      <c r="Z180" s="56" t="s">
        <v>681</v>
      </c>
    </row>
    <row r="181" spans="1:26" ht="80.099999999999994" customHeight="1" x14ac:dyDescent="0.25">
      <c r="A181" s="34" t="s">
        <v>406</v>
      </c>
      <c r="B181" s="27" t="s">
        <v>362</v>
      </c>
      <c r="C181" s="22" t="s">
        <v>400</v>
      </c>
      <c r="D181" s="11" t="s">
        <v>403</v>
      </c>
      <c r="E181" s="28" t="s">
        <v>566</v>
      </c>
      <c r="F181" s="2">
        <v>0</v>
      </c>
      <c r="G181" s="2">
        <v>0</v>
      </c>
      <c r="H181" s="2">
        <f t="shared" si="145"/>
        <v>0</v>
      </c>
      <c r="I181" s="2">
        <v>0</v>
      </c>
      <c r="J181" s="2">
        <v>0</v>
      </c>
      <c r="K181" s="2">
        <f t="shared" si="146"/>
        <v>0</v>
      </c>
      <c r="L181" s="2">
        <v>225000</v>
      </c>
      <c r="M181" s="2">
        <v>25000</v>
      </c>
      <c r="N181" s="2">
        <f t="shared" si="147"/>
        <v>250000</v>
      </c>
      <c r="O181" s="2">
        <v>0</v>
      </c>
      <c r="P181" s="2">
        <v>0</v>
      </c>
      <c r="Q181" s="2">
        <f t="shared" si="148"/>
        <v>0</v>
      </c>
      <c r="R181" s="2">
        <f t="shared" si="141"/>
        <v>225000</v>
      </c>
      <c r="S181" s="2">
        <f t="shared" si="142"/>
        <v>25000</v>
      </c>
      <c r="T181" s="2">
        <f t="shared" si="149"/>
        <v>250000</v>
      </c>
      <c r="U181" s="2">
        <f t="shared" si="143"/>
        <v>225000</v>
      </c>
      <c r="V181" s="2">
        <f t="shared" si="144"/>
        <v>25000</v>
      </c>
      <c r="W181" s="2">
        <f t="shared" si="150"/>
        <v>250000</v>
      </c>
      <c r="X181" s="31">
        <v>62.5</v>
      </c>
      <c r="Y181" s="20">
        <v>10</v>
      </c>
      <c r="Z181" s="56" t="s">
        <v>682</v>
      </c>
    </row>
    <row r="182" spans="1:26" s="8" customFormat="1" ht="25.15" customHeight="1" x14ac:dyDescent="0.25">
      <c r="A182" s="77" t="s">
        <v>407</v>
      </c>
      <c r="B182" s="77"/>
      <c r="C182" s="77"/>
      <c r="D182" s="77"/>
      <c r="E182" s="77"/>
      <c r="F182" s="7">
        <f>SUM(F163:F181)</f>
        <v>63710.1</v>
      </c>
      <c r="G182" s="7">
        <f t="shared" ref="G182:W182" si="151">SUM(G163:G181)</f>
        <v>6131</v>
      </c>
      <c r="H182" s="7">
        <f t="shared" si="151"/>
        <v>69841.100000000006</v>
      </c>
      <c r="I182" s="7">
        <f t="shared" si="151"/>
        <v>263096.3</v>
      </c>
      <c r="J182" s="7">
        <f t="shared" si="151"/>
        <v>18820.300000000003</v>
      </c>
      <c r="K182" s="7">
        <f t="shared" si="151"/>
        <v>281916.59999999998</v>
      </c>
      <c r="L182" s="7">
        <f t="shared" si="151"/>
        <v>1678275.1</v>
      </c>
      <c r="M182" s="7">
        <f t="shared" si="151"/>
        <v>177712.2</v>
      </c>
      <c r="N182" s="7">
        <f t="shared" si="151"/>
        <v>1855987.3</v>
      </c>
      <c r="O182" s="7">
        <f t="shared" si="151"/>
        <v>0</v>
      </c>
      <c r="P182" s="7">
        <f t="shared" si="151"/>
        <v>0</v>
      </c>
      <c r="Q182" s="7">
        <f t="shared" si="151"/>
        <v>0</v>
      </c>
      <c r="R182" s="7">
        <f t="shared" si="151"/>
        <v>1941371.4</v>
      </c>
      <c r="S182" s="7">
        <f t="shared" si="151"/>
        <v>196532.5</v>
      </c>
      <c r="T182" s="7">
        <f t="shared" si="151"/>
        <v>2137903.9</v>
      </c>
      <c r="U182" s="7">
        <f t="shared" si="151"/>
        <v>2005081.5</v>
      </c>
      <c r="V182" s="7">
        <f t="shared" si="151"/>
        <v>202663.5</v>
      </c>
      <c r="W182" s="7">
        <f t="shared" si="151"/>
        <v>2207745</v>
      </c>
      <c r="X182" s="32"/>
      <c r="Y182" s="14"/>
      <c r="Z182" s="54"/>
    </row>
    <row r="183" spans="1:26" ht="99.95" customHeight="1" x14ac:dyDescent="0.25">
      <c r="A183" s="34" t="s">
        <v>413</v>
      </c>
      <c r="B183" s="27" t="s">
        <v>408</v>
      </c>
      <c r="C183" s="22" t="s">
        <v>409</v>
      </c>
      <c r="D183" s="11" t="s">
        <v>410</v>
      </c>
      <c r="E183" s="26" t="s">
        <v>55</v>
      </c>
      <c r="F183" s="2">
        <v>3150</v>
      </c>
      <c r="G183" s="2">
        <v>350</v>
      </c>
      <c r="H183" s="2">
        <f>F183+G183</f>
        <v>3500</v>
      </c>
      <c r="I183" s="2">
        <v>11340</v>
      </c>
      <c r="J183" s="2">
        <v>1260</v>
      </c>
      <c r="K183" s="2">
        <f>I183+J183</f>
        <v>12600</v>
      </c>
      <c r="L183" s="2">
        <v>17010</v>
      </c>
      <c r="M183" s="2">
        <v>1890</v>
      </c>
      <c r="N183" s="2">
        <f>L183+M183</f>
        <v>18900</v>
      </c>
      <c r="O183" s="2">
        <v>0</v>
      </c>
      <c r="P183" s="2">
        <v>0</v>
      </c>
      <c r="Q183" s="2">
        <f>O183+P183</f>
        <v>0</v>
      </c>
      <c r="R183" s="2">
        <f t="shared" ref="R183:R207" si="152">I183+L183+O183</f>
        <v>28350</v>
      </c>
      <c r="S183" s="2">
        <f t="shared" ref="S183:S207" si="153">J183+M183+P183</f>
        <v>3150</v>
      </c>
      <c r="T183" s="2">
        <f>R183+S183</f>
        <v>31500</v>
      </c>
      <c r="U183" s="2">
        <f t="shared" ref="U183:U207" si="154">F183+R183</f>
        <v>31500</v>
      </c>
      <c r="V183" s="2">
        <f t="shared" ref="V183:V207" si="155">G183+S183</f>
        <v>3500</v>
      </c>
      <c r="W183" s="2">
        <f>U183+V183</f>
        <v>35000</v>
      </c>
      <c r="X183" s="31">
        <v>85.1</v>
      </c>
      <c r="Y183" s="20">
        <v>1</v>
      </c>
      <c r="Z183" s="54" t="s">
        <v>683</v>
      </c>
    </row>
    <row r="184" spans="1:26" ht="80.099999999999994" customHeight="1" x14ac:dyDescent="0.25">
      <c r="A184" s="34" t="s">
        <v>414</v>
      </c>
      <c r="B184" s="27" t="s">
        <v>408</v>
      </c>
      <c r="C184" s="22" t="s">
        <v>409</v>
      </c>
      <c r="D184" s="11" t="s">
        <v>411</v>
      </c>
      <c r="E184" s="28" t="s">
        <v>550</v>
      </c>
      <c r="F184" s="2">
        <v>3780</v>
      </c>
      <c r="G184" s="2">
        <v>420</v>
      </c>
      <c r="H184" s="2">
        <f t="shared" ref="H184:H207" si="156">F184+G184</f>
        <v>4200</v>
      </c>
      <c r="I184" s="2">
        <v>20412</v>
      </c>
      <c r="J184" s="2">
        <v>2268</v>
      </c>
      <c r="K184" s="2">
        <f t="shared" ref="K184:K207" si="157">I184+J184</f>
        <v>22680</v>
      </c>
      <c r="L184" s="2">
        <v>13608</v>
      </c>
      <c r="M184" s="2">
        <v>1512</v>
      </c>
      <c r="N184" s="2">
        <f t="shared" ref="N184:N207" si="158">L184+M184</f>
        <v>15120</v>
      </c>
      <c r="O184" s="2">
        <v>0</v>
      </c>
      <c r="P184" s="2">
        <v>0</v>
      </c>
      <c r="Q184" s="2">
        <f t="shared" ref="Q184:Q207" si="159">O184+P184</f>
        <v>0</v>
      </c>
      <c r="R184" s="2">
        <f t="shared" si="152"/>
        <v>34020</v>
      </c>
      <c r="S184" s="2">
        <f t="shared" si="153"/>
        <v>3780</v>
      </c>
      <c r="T184" s="2">
        <f t="shared" ref="T184:T207" si="160">R184+S184</f>
        <v>37800</v>
      </c>
      <c r="U184" s="2">
        <f t="shared" si="154"/>
        <v>37800</v>
      </c>
      <c r="V184" s="2">
        <f t="shared" si="155"/>
        <v>4200</v>
      </c>
      <c r="W184" s="2">
        <f t="shared" ref="W184:W207" si="161">U184+V184</f>
        <v>42000</v>
      </c>
      <c r="X184" s="31">
        <v>85.1</v>
      </c>
      <c r="Y184" s="20">
        <v>1</v>
      </c>
      <c r="Z184" s="60" t="s">
        <v>683</v>
      </c>
    </row>
    <row r="185" spans="1:26" ht="80.099999999999994" customHeight="1" x14ac:dyDescent="0.25">
      <c r="A185" s="34" t="s">
        <v>415</v>
      </c>
      <c r="B185" s="27" t="s">
        <v>408</v>
      </c>
      <c r="C185" s="22" t="s">
        <v>409</v>
      </c>
      <c r="D185" s="11" t="s">
        <v>412</v>
      </c>
      <c r="E185" s="26" t="s">
        <v>55</v>
      </c>
      <c r="F185" s="2">
        <v>720</v>
      </c>
      <c r="G185" s="2">
        <v>80</v>
      </c>
      <c r="H185" s="2">
        <f t="shared" si="156"/>
        <v>800</v>
      </c>
      <c r="I185" s="2">
        <v>3888</v>
      </c>
      <c r="J185" s="2">
        <v>432</v>
      </c>
      <c r="K185" s="2">
        <f t="shared" si="157"/>
        <v>4320</v>
      </c>
      <c r="L185" s="2">
        <v>2592</v>
      </c>
      <c r="M185" s="2">
        <v>288</v>
      </c>
      <c r="N185" s="2">
        <f t="shared" si="158"/>
        <v>2880</v>
      </c>
      <c r="O185" s="2">
        <v>0</v>
      </c>
      <c r="P185" s="2">
        <v>0</v>
      </c>
      <c r="Q185" s="2">
        <f t="shared" si="159"/>
        <v>0</v>
      </c>
      <c r="R185" s="2">
        <f t="shared" si="152"/>
        <v>6480</v>
      </c>
      <c r="S185" s="2">
        <f t="shared" si="153"/>
        <v>720</v>
      </c>
      <c r="T185" s="2">
        <f t="shared" si="160"/>
        <v>7200</v>
      </c>
      <c r="U185" s="2">
        <f t="shared" si="154"/>
        <v>7200</v>
      </c>
      <c r="V185" s="2">
        <f t="shared" si="155"/>
        <v>800</v>
      </c>
      <c r="W185" s="2">
        <f t="shared" si="161"/>
        <v>8000</v>
      </c>
      <c r="X185" s="31">
        <v>85.1</v>
      </c>
      <c r="Y185" s="20">
        <v>1</v>
      </c>
      <c r="Z185" s="60" t="s">
        <v>683</v>
      </c>
    </row>
    <row r="186" spans="1:26" ht="80.099999999999994" customHeight="1" x14ac:dyDescent="0.25">
      <c r="A186" s="34" t="s">
        <v>420</v>
      </c>
      <c r="B186" s="27" t="s">
        <v>408</v>
      </c>
      <c r="C186" s="22" t="s">
        <v>416</v>
      </c>
      <c r="D186" s="11" t="s">
        <v>417</v>
      </c>
      <c r="E186" s="28" t="s">
        <v>547</v>
      </c>
      <c r="F186" s="2">
        <v>1800</v>
      </c>
      <c r="G186" s="2">
        <v>200</v>
      </c>
      <c r="H186" s="2">
        <f t="shared" si="156"/>
        <v>2000</v>
      </c>
      <c r="I186" s="2">
        <v>6480</v>
      </c>
      <c r="J186" s="2">
        <v>720</v>
      </c>
      <c r="K186" s="2">
        <f t="shared" si="157"/>
        <v>7200</v>
      </c>
      <c r="L186" s="2">
        <v>9720</v>
      </c>
      <c r="M186" s="2">
        <v>1080</v>
      </c>
      <c r="N186" s="2">
        <f t="shared" si="158"/>
        <v>10800</v>
      </c>
      <c r="O186" s="2">
        <v>0</v>
      </c>
      <c r="P186" s="2">
        <v>0</v>
      </c>
      <c r="Q186" s="2">
        <f t="shared" si="159"/>
        <v>0</v>
      </c>
      <c r="R186" s="2">
        <f t="shared" si="152"/>
        <v>16200</v>
      </c>
      <c r="S186" s="2">
        <f t="shared" si="153"/>
        <v>1800</v>
      </c>
      <c r="T186" s="2">
        <f t="shared" si="160"/>
        <v>18000</v>
      </c>
      <c r="U186" s="2">
        <f t="shared" si="154"/>
        <v>18000</v>
      </c>
      <c r="V186" s="2">
        <f t="shared" si="155"/>
        <v>2000</v>
      </c>
      <c r="W186" s="2">
        <f t="shared" si="161"/>
        <v>20000</v>
      </c>
      <c r="X186" s="31">
        <v>83.1</v>
      </c>
      <c r="Y186" s="20">
        <v>2</v>
      </c>
      <c r="Z186" s="59" t="s">
        <v>684</v>
      </c>
    </row>
    <row r="187" spans="1:26" ht="80.099999999999994" customHeight="1" x14ac:dyDescent="0.25">
      <c r="A187" s="34" t="s">
        <v>421</v>
      </c>
      <c r="B187" s="27" t="s">
        <v>408</v>
      </c>
      <c r="C187" s="22" t="s">
        <v>416</v>
      </c>
      <c r="D187" s="11" t="s">
        <v>418</v>
      </c>
      <c r="E187" s="28" t="s">
        <v>547</v>
      </c>
      <c r="F187" s="2">
        <v>2250</v>
      </c>
      <c r="G187" s="2">
        <v>250</v>
      </c>
      <c r="H187" s="2">
        <f t="shared" si="156"/>
        <v>2500</v>
      </c>
      <c r="I187" s="2">
        <v>8100</v>
      </c>
      <c r="J187" s="2">
        <v>900</v>
      </c>
      <c r="K187" s="2">
        <f t="shared" si="157"/>
        <v>9000</v>
      </c>
      <c r="L187" s="2">
        <v>12150</v>
      </c>
      <c r="M187" s="2">
        <v>1350</v>
      </c>
      <c r="N187" s="2">
        <f t="shared" si="158"/>
        <v>13500</v>
      </c>
      <c r="O187" s="2">
        <v>0</v>
      </c>
      <c r="P187" s="2">
        <v>0</v>
      </c>
      <c r="Q187" s="2">
        <f t="shared" si="159"/>
        <v>0</v>
      </c>
      <c r="R187" s="2">
        <f t="shared" si="152"/>
        <v>20250</v>
      </c>
      <c r="S187" s="2">
        <f t="shared" si="153"/>
        <v>2250</v>
      </c>
      <c r="T187" s="2">
        <f t="shared" si="160"/>
        <v>22500</v>
      </c>
      <c r="U187" s="2">
        <f t="shared" si="154"/>
        <v>22500</v>
      </c>
      <c r="V187" s="2">
        <f t="shared" si="155"/>
        <v>2500</v>
      </c>
      <c r="W187" s="2">
        <f t="shared" si="161"/>
        <v>25000</v>
      </c>
      <c r="X187" s="31">
        <v>83.1</v>
      </c>
      <c r="Y187" s="20">
        <v>2</v>
      </c>
      <c r="Z187" s="59" t="s">
        <v>684</v>
      </c>
    </row>
    <row r="188" spans="1:26" ht="80.099999999999994" customHeight="1" x14ac:dyDescent="0.25">
      <c r="A188" s="34" t="s">
        <v>422</v>
      </c>
      <c r="B188" s="27" t="s">
        <v>408</v>
      </c>
      <c r="C188" s="22" t="s">
        <v>416</v>
      </c>
      <c r="D188" s="11" t="s">
        <v>419</v>
      </c>
      <c r="E188" s="28" t="s">
        <v>547</v>
      </c>
      <c r="F188" s="2">
        <v>2700</v>
      </c>
      <c r="G188" s="2">
        <v>300</v>
      </c>
      <c r="H188" s="2">
        <f t="shared" si="156"/>
        <v>3000</v>
      </c>
      <c r="I188" s="2">
        <v>9720</v>
      </c>
      <c r="J188" s="2">
        <v>1080</v>
      </c>
      <c r="K188" s="2">
        <f t="shared" si="157"/>
        <v>10800</v>
      </c>
      <c r="L188" s="2">
        <v>14580</v>
      </c>
      <c r="M188" s="2">
        <v>1620</v>
      </c>
      <c r="N188" s="2">
        <f t="shared" si="158"/>
        <v>16200</v>
      </c>
      <c r="O188" s="2">
        <v>0</v>
      </c>
      <c r="P188" s="2">
        <v>0</v>
      </c>
      <c r="Q188" s="2">
        <f t="shared" si="159"/>
        <v>0</v>
      </c>
      <c r="R188" s="2">
        <f t="shared" si="152"/>
        <v>24300</v>
      </c>
      <c r="S188" s="2">
        <f t="shared" si="153"/>
        <v>2700</v>
      </c>
      <c r="T188" s="2">
        <f t="shared" si="160"/>
        <v>27000</v>
      </c>
      <c r="U188" s="2">
        <f t="shared" si="154"/>
        <v>27000</v>
      </c>
      <c r="V188" s="2">
        <f t="shared" si="155"/>
        <v>3000</v>
      </c>
      <c r="W188" s="2">
        <f t="shared" si="161"/>
        <v>30000</v>
      </c>
      <c r="X188" s="31">
        <v>83.1</v>
      </c>
      <c r="Y188" s="20">
        <v>2</v>
      </c>
      <c r="Z188" s="59" t="s">
        <v>684</v>
      </c>
    </row>
    <row r="189" spans="1:26" ht="80.099999999999994" customHeight="1" x14ac:dyDescent="0.25">
      <c r="A189" s="34" t="s">
        <v>424</v>
      </c>
      <c r="B189" s="27" t="s">
        <v>408</v>
      </c>
      <c r="C189" s="22" t="s">
        <v>423</v>
      </c>
      <c r="D189" s="11" t="s">
        <v>425</v>
      </c>
      <c r="E189" s="28" t="s">
        <v>550</v>
      </c>
      <c r="F189" s="2">
        <v>5233</v>
      </c>
      <c r="G189" s="2">
        <v>581</v>
      </c>
      <c r="H189" s="2">
        <f t="shared" si="156"/>
        <v>5814</v>
      </c>
      <c r="I189" s="2">
        <v>28255</v>
      </c>
      <c r="J189" s="2">
        <v>3139</v>
      </c>
      <c r="K189" s="2">
        <f t="shared" si="157"/>
        <v>31394</v>
      </c>
      <c r="L189" s="2">
        <v>18837</v>
      </c>
      <c r="M189" s="2">
        <v>2093</v>
      </c>
      <c r="N189" s="2">
        <f t="shared" si="158"/>
        <v>20930</v>
      </c>
      <c r="O189" s="2">
        <v>0</v>
      </c>
      <c r="P189" s="2">
        <v>0</v>
      </c>
      <c r="Q189" s="2">
        <f t="shared" si="159"/>
        <v>0</v>
      </c>
      <c r="R189" s="2">
        <f t="shared" si="152"/>
        <v>47092</v>
      </c>
      <c r="S189" s="2">
        <f t="shared" si="153"/>
        <v>5232</v>
      </c>
      <c r="T189" s="2">
        <f t="shared" si="160"/>
        <v>52324</v>
      </c>
      <c r="U189" s="2">
        <f t="shared" si="154"/>
        <v>52325</v>
      </c>
      <c r="V189" s="2">
        <f t="shared" si="155"/>
        <v>5813</v>
      </c>
      <c r="W189" s="2">
        <f t="shared" si="161"/>
        <v>58138</v>
      </c>
      <c r="X189" s="31">
        <v>82.65</v>
      </c>
      <c r="Y189" s="20">
        <v>3</v>
      </c>
      <c r="Z189" s="59" t="s">
        <v>686</v>
      </c>
    </row>
    <row r="190" spans="1:26" ht="80.099999999999994" customHeight="1" x14ac:dyDescent="0.25">
      <c r="A190" s="34" t="s">
        <v>428</v>
      </c>
      <c r="B190" s="27" t="s">
        <v>408</v>
      </c>
      <c r="C190" s="22" t="s">
        <v>423</v>
      </c>
      <c r="D190" s="11" t="s">
        <v>426</v>
      </c>
      <c r="E190" s="26" t="s">
        <v>55</v>
      </c>
      <c r="F190" s="2">
        <v>2318</v>
      </c>
      <c r="G190" s="2">
        <v>258</v>
      </c>
      <c r="H190" s="2">
        <f t="shared" si="156"/>
        <v>2576</v>
      </c>
      <c r="I190" s="2">
        <v>12521</v>
      </c>
      <c r="J190" s="2">
        <v>1391</v>
      </c>
      <c r="K190" s="2">
        <f t="shared" si="157"/>
        <v>13912</v>
      </c>
      <c r="L190" s="2">
        <v>8347</v>
      </c>
      <c r="M190" s="2">
        <v>927</v>
      </c>
      <c r="N190" s="2">
        <f t="shared" si="158"/>
        <v>9274</v>
      </c>
      <c r="O190" s="2">
        <v>0</v>
      </c>
      <c r="P190" s="2">
        <v>0</v>
      </c>
      <c r="Q190" s="2">
        <f t="shared" si="159"/>
        <v>0</v>
      </c>
      <c r="R190" s="2">
        <f t="shared" si="152"/>
        <v>20868</v>
      </c>
      <c r="S190" s="2">
        <f t="shared" si="153"/>
        <v>2318</v>
      </c>
      <c r="T190" s="2">
        <f t="shared" si="160"/>
        <v>23186</v>
      </c>
      <c r="U190" s="2">
        <f t="shared" si="154"/>
        <v>23186</v>
      </c>
      <c r="V190" s="2">
        <f t="shared" si="155"/>
        <v>2576</v>
      </c>
      <c r="W190" s="2">
        <f t="shared" si="161"/>
        <v>25762</v>
      </c>
      <c r="X190" s="31">
        <v>82.65</v>
      </c>
      <c r="Y190" s="20">
        <v>3</v>
      </c>
      <c r="Z190" s="59" t="s">
        <v>685</v>
      </c>
    </row>
    <row r="191" spans="1:26" ht="80.099999999999994" customHeight="1" x14ac:dyDescent="0.25">
      <c r="A191" s="34" t="s">
        <v>429</v>
      </c>
      <c r="B191" s="27" t="s">
        <v>408</v>
      </c>
      <c r="C191" s="22" t="s">
        <v>423</v>
      </c>
      <c r="D191" s="11" t="s">
        <v>427</v>
      </c>
      <c r="E191" s="28" t="s">
        <v>550</v>
      </c>
      <c r="F191" s="2">
        <v>945</v>
      </c>
      <c r="G191" s="2">
        <v>105</v>
      </c>
      <c r="H191" s="2">
        <f t="shared" si="156"/>
        <v>1050</v>
      </c>
      <c r="I191" s="2">
        <v>5102</v>
      </c>
      <c r="J191" s="2">
        <v>567</v>
      </c>
      <c r="K191" s="2">
        <f t="shared" si="157"/>
        <v>5669</v>
      </c>
      <c r="L191" s="2">
        <v>3401</v>
      </c>
      <c r="M191" s="2">
        <v>378</v>
      </c>
      <c r="N191" s="2">
        <f t="shared" si="158"/>
        <v>3779</v>
      </c>
      <c r="O191" s="2">
        <v>0</v>
      </c>
      <c r="P191" s="2">
        <v>0</v>
      </c>
      <c r="Q191" s="2">
        <f t="shared" si="159"/>
        <v>0</v>
      </c>
      <c r="R191" s="2">
        <f t="shared" si="152"/>
        <v>8503</v>
      </c>
      <c r="S191" s="2">
        <f t="shared" si="153"/>
        <v>945</v>
      </c>
      <c r="T191" s="2">
        <f t="shared" si="160"/>
        <v>9448</v>
      </c>
      <c r="U191" s="2">
        <f t="shared" si="154"/>
        <v>9448</v>
      </c>
      <c r="V191" s="2">
        <f t="shared" si="155"/>
        <v>1050</v>
      </c>
      <c r="W191" s="2">
        <f t="shared" si="161"/>
        <v>10498</v>
      </c>
      <c r="X191" s="31">
        <v>82.65</v>
      </c>
      <c r="Y191" s="20">
        <v>3</v>
      </c>
      <c r="Z191" s="60" t="s">
        <v>685</v>
      </c>
    </row>
    <row r="192" spans="1:26" ht="80.099999999999994" customHeight="1" x14ac:dyDescent="0.25">
      <c r="A192" s="34" t="s">
        <v>430</v>
      </c>
      <c r="B192" s="27" t="s">
        <v>408</v>
      </c>
      <c r="C192" s="22" t="s">
        <v>431</v>
      </c>
      <c r="D192" s="11" t="s">
        <v>432</v>
      </c>
      <c r="E192" s="28" t="s">
        <v>2</v>
      </c>
      <c r="F192" s="2">
        <v>1800</v>
      </c>
      <c r="G192" s="2">
        <v>200</v>
      </c>
      <c r="H192" s="2">
        <f t="shared" si="156"/>
        <v>2000</v>
      </c>
      <c r="I192" s="2">
        <v>9720</v>
      </c>
      <c r="J192" s="2">
        <v>1080</v>
      </c>
      <c r="K192" s="2">
        <f t="shared" si="157"/>
        <v>10800</v>
      </c>
      <c r="L192" s="2">
        <v>6480</v>
      </c>
      <c r="M192" s="2">
        <v>720</v>
      </c>
      <c r="N192" s="2">
        <f t="shared" si="158"/>
        <v>7200</v>
      </c>
      <c r="O192" s="2">
        <v>0</v>
      </c>
      <c r="P192" s="2">
        <v>0</v>
      </c>
      <c r="Q192" s="2">
        <f t="shared" si="159"/>
        <v>0</v>
      </c>
      <c r="R192" s="2">
        <f t="shared" si="152"/>
        <v>16200</v>
      </c>
      <c r="S192" s="2">
        <f t="shared" si="153"/>
        <v>1800</v>
      </c>
      <c r="T192" s="2">
        <f t="shared" si="160"/>
        <v>18000</v>
      </c>
      <c r="U192" s="2">
        <f t="shared" si="154"/>
        <v>18000</v>
      </c>
      <c r="V192" s="2">
        <f t="shared" si="155"/>
        <v>2000</v>
      </c>
      <c r="W192" s="2">
        <f t="shared" si="161"/>
        <v>20000</v>
      </c>
      <c r="X192" s="31">
        <v>80.599999999999994</v>
      </c>
      <c r="Y192" s="20">
        <v>4</v>
      </c>
      <c r="Z192" s="60" t="s">
        <v>687</v>
      </c>
    </row>
    <row r="193" spans="1:26" ht="80.099999999999994" customHeight="1" x14ac:dyDescent="0.25">
      <c r="A193" s="34" t="s">
        <v>688</v>
      </c>
      <c r="B193" s="27" t="s">
        <v>408</v>
      </c>
      <c r="C193" s="22" t="s">
        <v>433</v>
      </c>
      <c r="D193" s="11" t="s">
        <v>434</v>
      </c>
      <c r="E193" s="28" t="s">
        <v>547</v>
      </c>
      <c r="F193" s="2">
        <v>1350</v>
      </c>
      <c r="G193" s="2">
        <v>150</v>
      </c>
      <c r="H193" s="2">
        <f t="shared" si="156"/>
        <v>1500</v>
      </c>
      <c r="I193" s="2">
        <v>4860</v>
      </c>
      <c r="J193" s="2">
        <v>540</v>
      </c>
      <c r="K193" s="2">
        <f t="shared" si="157"/>
        <v>5400</v>
      </c>
      <c r="L193" s="2">
        <v>7290</v>
      </c>
      <c r="M193" s="2">
        <v>810</v>
      </c>
      <c r="N193" s="2">
        <f t="shared" si="158"/>
        <v>8100</v>
      </c>
      <c r="O193" s="2">
        <v>0</v>
      </c>
      <c r="P193" s="2">
        <v>0</v>
      </c>
      <c r="Q193" s="2">
        <f t="shared" si="159"/>
        <v>0</v>
      </c>
      <c r="R193" s="2">
        <f t="shared" si="152"/>
        <v>12150</v>
      </c>
      <c r="S193" s="2">
        <f t="shared" si="153"/>
        <v>1350</v>
      </c>
      <c r="T193" s="2">
        <f t="shared" si="160"/>
        <v>13500</v>
      </c>
      <c r="U193" s="2">
        <f t="shared" si="154"/>
        <v>13500</v>
      </c>
      <c r="V193" s="2">
        <f t="shared" si="155"/>
        <v>1500</v>
      </c>
      <c r="W193" s="2">
        <f t="shared" si="161"/>
        <v>15000</v>
      </c>
      <c r="X193" s="31">
        <v>80</v>
      </c>
      <c r="Y193" s="20">
        <v>5</v>
      </c>
      <c r="Z193" s="54" t="s">
        <v>689</v>
      </c>
    </row>
    <row r="194" spans="1:26" ht="80.099999999999994" customHeight="1" x14ac:dyDescent="0.25">
      <c r="A194" s="34" t="s">
        <v>438</v>
      </c>
      <c r="B194" s="27" t="s">
        <v>408</v>
      </c>
      <c r="C194" s="22" t="s">
        <v>433</v>
      </c>
      <c r="D194" s="11" t="s">
        <v>435</v>
      </c>
      <c r="E194" s="28" t="s">
        <v>547</v>
      </c>
      <c r="F194" s="2">
        <v>1350</v>
      </c>
      <c r="G194" s="2">
        <v>150</v>
      </c>
      <c r="H194" s="2">
        <f t="shared" si="156"/>
        <v>1500</v>
      </c>
      <c r="I194" s="2">
        <v>4860</v>
      </c>
      <c r="J194" s="2">
        <v>540</v>
      </c>
      <c r="K194" s="2">
        <f t="shared" si="157"/>
        <v>5400</v>
      </c>
      <c r="L194" s="2">
        <v>7290</v>
      </c>
      <c r="M194" s="2">
        <v>810</v>
      </c>
      <c r="N194" s="2">
        <f t="shared" si="158"/>
        <v>8100</v>
      </c>
      <c r="O194" s="2">
        <v>0</v>
      </c>
      <c r="P194" s="2">
        <v>0</v>
      </c>
      <c r="Q194" s="2">
        <f t="shared" si="159"/>
        <v>0</v>
      </c>
      <c r="R194" s="2">
        <f t="shared" si="152"/>
        <v>12150</v>
      </c>
      <c r="S194" s="2">
        <f t="shared" si="153"/>
        <v>1350</v>
      </c>
      <c r="T194" s="2">
        <f t="shared" si="160"/>
        <v>13500</v>
      </c>
      <c r="U194" s="2">
        <f t="shared" si="154"/>
        <v>13500</v>
      </c>
      <c r="V194" s="2">
        <f t="shared" si="155"/>
        <v>1500</v>
      </c>
      <c r="W194" s="2">
        <f t="shared" si="161"/>
        <v>15000</v>
      </c>
      <c r="X194" s="31">
        <v>80</v>
      </c>
      <c r="Y194" s="20">
        <v>5</v>
      </c>
      <c r="Z194" s="54" t="s">
        <v>690</v>
      </c>
    </row>
    <row r="195" spans="1:26" ht="80.099999999999994" customHeight="1" x14ac:dyDescent="0.25">
      <c r="A195" s="34" t="s">
        <v>439</v>
      </c>
      <c r="B195" s="27" t="s">
        <v>408</v>
      </c>
      <c r="C195" s="22" t="s">
        <v>433</v>
      </c>
      <c r="D195" s="11" t="s">
        <v>436</v>
      </c>
      <c r="E195" s="28" t="s">
        <v>547</v>
      </c>
      <c r="F195" s="2">
        <v>900</v>
      </c>
      <c r="G195" s="2">
        <v>100</v>
      </c>
      <c r="H195" s="2">
        <f t="shared" si="156"/>
        <v>1000</v>
      </c>
      <c r="I195" s="2">
        <v>3240</v>
      </c>
      <c r="J195" s="2">
        <v>360</v>
      </c>
      <c r="K195" s="2">
        <f t="shared" si="157"/>
        <v>3600</v>
      </c>
      <c r="L195" s="2">
        <v>4860</v>
      </c>
      <c r="M195" s="2">
        <v>540</v>
      </c>
      <c r="N195" s="2">
        <f t="shared" si="158"/>
        <v>5400</v>
      </c>
      <c r="O195" s="2">
        <v>0</v>
      </c>
      <c r="P195" s="2">
        <v>0</v>
      </c>
      <c r="Q195" s="2">
        <f t="shared" si="159"/>
        <v>0</v>
      </c>
      <c r="R195" s="2">
        <f t="shared" si="152"/>
        <v>8100</v>
      </c>
      <c r="S195" s="2">
        <f t="shared" si="153"/>
        <v>900</v>
      </c>
      <c r="T195" s="2">
        <f t="shared" si="160"/>
        <v>9000</v>
      </c>
      <c r="U195" s="2">
        <f t="shared" si="154"/>
        <v>9000</v>
      </c>
      <c r="V195" s="2">
        <f t="shared" si="155"/>
        <v>1000</v>
      </c>
      <c r="W195" s="2">
        <f t="shared" si="161"/>
        <v>10000</v>
      </c>
      <c r="X195" s="31">
        <v>80</v>
      </c>
      <c r="Y195" s="20">
        <v>5</v>
      </c>
      <c r="Z195" s="54" t="s">
        <v>691</v>
      </c>
    </row>
    <row r="196" spans="1:26" ht="80.099999999999994" customHeight="1" x14ac:dyDescent="0.25">
      <c r="A196" s="34" t="s">
        <v>440</v>
      </c>
      <c r="B196" s="27" t="s">
        <v>408</v>
      </c>
      <c r="C196" s="22" t="s">
        <v>433</v>
      </c>
      <c r="D196" s="11" t="s">
        <v>437</v>
      </c>
      <c r="E196" s="28" t="s">
        <v>547</v>
      </c>
      <c r="F196" s="2">
        <v>450</v>
      </c>
      <c r="G196" s="2">
        <v>50</v>
      </c>
      <c r="H196" s="2">
        <f t="shared" si="156"/>
        <v>500</v>
      </c>
      <c r="I196" s="2">
        <v>1620</v>
      </c>
      <c r="J196" s="2">
        <v>180</v>
      </c>
      <c r="K196" s="2">
        <f t="shared" si="157"/>
        <v>1800</v>
      </c>
      <c r="L196" s="2">
        <v>2430</v>
      </c>
      <c r="M196" s="2">
        <v>270</v>
      </c>
      <c r="N196" s="2">
        <f t="shared" si="158"/>
        <v>2700</v>
      </c>
      <c r="O196" s="2">
        <v>0</v>
      </c>
      <c r="P196" s="2">
        <v>0</v>
      </c>
      <c r="Q196" s="2">
        <f t="shared" si="159"/>
        <v>0</v>
      </c>
      <c r="R196" s="2">
        <f t="shared" si="152"/>
        <v>4050</v>
      </c>
      <c r="S196" s="2">
        <f t="shared" si="153"/>
        <v>450</v>
      </c>
      <c r="T196" s="2">
        <f t="shared" si="160"/>
        <v>4500</v>
      </c>
      <c r="U196" s="2">
        <f t="shared" si="154"/>
        <v>4500</v>
      </c>
      <c r="V196" s="2">
        <f t="shared" si="155"/>
        <v>500</v>
      </c>
      <c r="W196" s="2">
        <f t="shared" si="161"/>
        <v>5000</v>
      </c>
      <c r="X196" s="31">
        <v>80</v>
      </c>
      <c r="Y196" s="20">
        <v>5</v>
      </c>
      <c r="Z196" s="54" t="s">
        <v>692</v>
      </c>
    </row>
    <row r="197" spans="1:26" ht="99.95" customHeight="1" x14ac:dyDescent="0.25">
      <c r="A197" s="34" t="s">
        <v>443</v>
      </c>
      <c r="B197" s="27" t="s">
        <v>408</v>
      </c>
      <c r="C197" s="22" t="s">
        <v>441</v>
      </c>
      <c r="D197" s="11" t="s">
        <v>432</v>
      </c>
      <c r="E197" s="28" t="s">
        <v>547</v>
      </c>
      <c r="F197" s="2">
        <v>180</v>
      </c>
      <c r="G197" s="2">
        <v>20</v>
      </c>
      <c r="H197" s="2">
        <f t="shared" si="156"/>
        <v>200</v>
      </c>
      <c r="I197" s="2">
        <v>648</v>
      </c>
      <c r="J197" s="2">
        <v>72</v>
      </c>
      <c r="K197" s="2">
        <f t="shared" si="157"/>
        <v>720</v>
      </c>
      <c r="L197" s="2">
        <v>972</v>
      </c>
      <c r="M197" s="2">
        <v>108</v>
      </c>
      <c r="N197" s="2">
        <f t="shared" si="158"/>
        <v>1080</v>
      </c>
      <c r="O197" s="2">
        <v>0</v>
      </c>
      <c r="P197" s="2">
        <v>0</v>
      </c>
      <c r="Q197" s="2">
        <f t="shared" si="159"/>
        <v>0</v>
      </c>
      <c r="R197" s="2">
        <f t="shared" si="152"/>
        <v>1620</v>
      </c>
      <c r="S197" s="2">
        <f t="shared" si="153"/>
        <v>180</v>
      </c>
      <c r="T197" s="2">
        <f t="shared" si="160"/>
        <v>1800</v>
      </c>
      <c r="U197" s="2">
        <f t="shared" si="154"/>
        <v>1800</v>
      </c>
      <c r="V197" s="2">
        <f t="shared" si="155"/>
        <v>200</v>
      </c>
      <c r="W197" s="2">
        <f t="shared" si="161"/>
        <v>2000</v>
      </c>
      <c r="X197" s="31">
        <v>79.599999999999994</v>
      </c>
      <c r="Y197" s="20">
        <v>6</v>
      </c>
      <c r="Z197" s="60" t="s">
        <v>693</v>
      </c>
    </row>
    <row r="198" spans="1:26" ht="80.099999999999994" customHeight="1" x14ac:dyDescent="0.25">
      <c r="A198" s="34" t="s">
        <v>444</v>
      </c>
      <c r="B198" s="27" t="s">
        <v>408</v>
      </c>
      <c r="C198" s="22" t="s">
        <v>441</v>
      </c>
      <c r="D198" s="11" t="s">
        <v>442</v>
      </c>
      <c r="E198" s="28" t="s">
        <v>0</v>
      </c>
      <c r="F198" s="2">
        <v>1350</v>
      </c>
      <c r="G198" s="2">
        <v>150</v>
      </c>
      <c r="H198" s="2">
        <f t="shared" si="156"/>
        <v>1500</v>
      </c>
      <c r="I198" s="2">
        <v>4860</v>
      </c>
      <c r="J198" s="2">
        <v>540</v>
      </c>
      <c r="K198" s="2">
        <f t="shared" si="157"/>
        <v>5400</v>
      </c>
      <c r="L198" s="2">
        <v>7290</v>
      </c>
      <c r="M198" s="2">
        <v>810</v>
      </c>
      <c r="N198" s="2">
        <f t="shared" si="158"/>
        <v>8100</v>
      </c>
      <c r="O198" s="2">
        <v>0</v>
      </c>
      <c r="P198" s="2">
        <v>0</v>
      </c>
      <c r="Q198" s="2">
        <f t="shared" si="159"/>
        <v>0</v>
      </c>
      <c r="R198" s="2">
        <f t="shared" si="152"/>
        <v>12150</v>
      </c>
      <c r="S198" s="2">
        <f t="shared" si="153"/>
        <v>1350</v>
      </c>
      <c r="T198" s="2">
        <f t="shared" si="160"/>
        <v>13500</v>
      </c>
      <c r="U198" s="2">
        <f t="shared" si="154"/>
        <v>13500</v>
      </c>
      <c r="V198" s="2">
        <f t="shared" si="155"/>
        <v>1500</v>
      </c>
      <c r="W198" s="2">
        <f t="shared" si="161"/>
        <v>15000</v>
      </c>
      <c r="X198" s="31">
        <v>79.599999999999994</v>
      </c>
      <c r="Y198" s="20">
        <v>6</v>
      </c>
      <c r="Z198" s="60" t="s">
        <v>693</v>
      </c>
    </row>
    <row r="199" spans="1:26" ht="80.099999999999994" customHeight="1" x14ac:dyDescent="0.25">
      <c r="A199" s="34" t="s">
        <v>445</v>
      </c>
      <c r="B199" s="27" t="s">
        <v>408</v>
      </c>
      <c r="C199" s="22" t="s">
        <v>446</v>
      </c>
      <c r="D199" s="11" t="s">
        <v>447</v>
      </c>
      <c r="E199" s="26" t="s">
        <v>55</v>
      </c>
      <c r="F199" s="2">
        <v>4500</v>
      </c>
      <c r="G199" s="2">
        <v>500</v>
      </c>
      <c r="H199" s="2">
        <f t="shared" si="156"/>
        <v>5000</v>
      </c>
      <c r="I199" s="2">
        <v>16200</v>
      </c>
      <c r="J199" s="2">
        <v>1800</v>
      </c>
      <c r="K199" s="2">
        <f t="shared" si="157"/>
        <v>18000</v>
      </c>
      <c r="L199" s="2">
        <v>24300</v>
      </c>
      <c r="M199" s="2">
        <v>2700</v>
      </c>
      <c r="N199" s="2">
        <f t="shared" si="158"/>
        <v>27000</v>
      </c>
      <c r="O199" s="2">
        <v>0</v>
      </c>
      <c r="P199" s="2">
        <v>0</v>
      </c>
      <c r="Q199" s="2">
        <f t="shared" si="159"/>
        <v>0</v>
      </c>
      <c r="R199" s="2">
        <f t="shared" si="152"/>
        <v>40500</v>
      </c>
      <c r="S199" s="2">
        <f t="shared" si="153"/>
        <v>4500</v>
      </c>
      <c r="T199" s="2">
        <f t="shared" si="160"/>
        <v>45000</v>
      </c>
      <c r="U199" s="2">
        <f t="shared" si="154"/>
        <v>45000</v>
      </c>
      <c r="V199" s="2">
        <f t="shared" si="155"/>
        <v>5000</v>
      </c>
      <c r="W199" s="2">
        <f t="shared" si="161"/>
        <v>50000</v>
      </c>
      <c r="X199" s="31">
        <v>79.400000000000006</v>
      </c>
      <c r="Y199" s="20">
        <v>7</v>
      </c>
      <c r="Z199" s="59" t="s">
        <v>694</v>
      </c>
    </row>
    <row r="200" spans="1:26" ht="80.099999999999994" customHeight="1" x14ac:dyDescent="0.25">
      <c r="A200" s="34" t="s">
        <v>453</v>
      </c>
      <c r="B200" s="27" t="s">
        <v>408</v>
      </c>
      <c r="C200" s="22" t="s">
        <v>448</v>
      </c>
      <c r="D200" s="11" t="s">
        <v>432</v>
      </c>
      <c r="E200" s="28" t="s">
        <v>550</v>
      </c>
      <c r="F200" s="2">
        <v>900</v>
      </c>
      <c r="G200" s="2">
        <v>100</v>
      </c>
      <c r="H200" s="2">
        <f t="shared" si="156"/>
        <v>1000</v>
      </c>
      <c r="I200" s="2">
        <v>3240</v>
      </c>
      <c r="J200" s="2">
        <v>360</v>
      </c>
      <c r="K200" s="2">
        <f t="shared" si="157"/>
        <v>3600</v>
      </c>
      <c r="L200" s="2">
        <v>4860</v>
      </c>
      <c r="M200" s="2">
        <v>540</v>
      </c>
      <c r="N200" s="2">
        <f t="shared" si="158"/>
        <v>5400</v>
      </c>
      <c r="O200" s="2">
        <v>0</v>
      </c>
      <c r="P200" s="2">
        <v>0</v>
      </c>
      <c r="Q200" s="2">
        <f t="shared" si="159"/>
        <v>0</v>
      </c>
      <c r="R200" s="2">
        <f t="shared" si="152"/>
        <v>8100</v>
      </c>
      <c r="S200" s="2">
        <f t="shared" si="153"/>
        <v>900</v>
      </c>
      <c r="T200" s="2">
        <f t="shared" si="160"/>
        <v>9000</v>
      </c>
      <c r="U200" s="2">
        <f t="shared" si="154"/>
        <v>9000</v>
      </c>
      <c r="V200" s="2">
        <f t="shared" si="155"/>
        <v>1000</v>
      </c>
      <c r="W200" s="2">
        <f t="shared" si="161"/>
        <v>10000</v>
      </c>
      <c r="X200" s="31">
        <v>78.8</v>
      </c>
      <c r="Y200" s="20">
        <v>8</v>
      </c>
      <c r="Z200" s="59" t="s">
        <v>695</v>
      </c>
    </row>
    <row r="201" spans="1:26" ht="80.099999999999994" customHeight="1" x14ac:dyDescent="0.25">
      <c r="A201" s="34" t="s">
        <v>451</v>
      </c>
      <c r="B201" s="27" t="s">
        <v>408</v>
      </c>
      <c r="C201" s="22" t="s">
        <v>448</v>
      </c>
      <c r="D201" s="11" t="s">
        <v>449</v>
      </c>
      <c r="E201" s="28" t="s">
        <v>50</v>
      </c>
      <c r="F201" s="2">
        <v>900</v>
      </c>
      <c r="G201" s="2">
        <v>100</v>
      </c>
      <c r="H201" s="2">
        <f t="shared" si="156"/>
        <v>1000</v>
      </c>
      <c r="I201" s="2">
        <v>3240</v>
      </c>
      <c r="J201" s="2">
        <v>360</v>
      </c>
      <c r="K201" s="2">
        <f t="shared" si="157"/>
        <v>3600</v>
      </c>
      <c r="L201" s="2">
        <v>4860</v>
      </c>
      <c r="M201" s="2">
        <v>540</v>
      </c>
      <c r="N201" s="2">
        <f t="shared" si="158"/>
        <v>5400</v>
      </c>
      <c r="O201" s="2">
        <v>0</v>
      </c>
      <c r="P201" s="2">
        <v>0</v>
      </c>
      <c r="Q201" s="2">
        <f t="shared" si="159"/>
        <v>0</v>
      </c>
      <c r="R201" s="2">
        <f t="shared" si="152"/>
        <v>8100</v>
      </c>
      <c r="S201" s="2">
        <f t="shared" si="153"/>
        <v>900</v>
      </c>
      <c r="T201" s="2">
        <f t="shared" si="160"/>
        <v>9000</v>
      </c>
      <c r="U201" s="2">
        <f t="shared" si="154"/>
        <v>9000</v>
      </c>
      <c r="V201" s="2">
        <f t="shared" si="155"/>
        <v>1000</v>
      </c>
      <c r="W201" s="2">
        <f t="shared" si="161"/>
        <v>10000</v>
      </c>
      <c r="X201" s="31">
        <v>78.8</v>
      </c>
      <c r="Y201" s="20">
        <v>8</v>
      </c>
      <c r="Z201" s="59" t="s">
        <v>695</v>
      </c>
    </row>
    <row r="202" spans="1:26" ht="80.099999999999994" customHeight="1" x14ac:dyDescent="0.25">
      <c r="A202" s="34" t="s">
        <v>454</v>
      </c>
      <c r="B202" s="27" t="s">
        <v>408</v>
      </c>
      <c r="C202" s="22" t="s">
        <v>456</v>
      </c>
      <c r="D202" s="11" t="s">
        <v>447</v>
      </c>
      <c r="E202" s="28" t="s">
        <v>550</v>
      </c>
      <c r="F202" s="2">
        <v>1800</v>
      </c>
      <c r="G202" s="2">
        <v>200</v>
      </c>
      <c r="H202" s="2">
        <f t="shared" si="156"/>
        <v>2000</v>
      </c>
      <c r="I202" s="2">
        <v>6480</v>
      </c>
      <c r="J202" s="2">
        <v>720</v>
      </c>
      <c r="K202" s="2">
        <f t="shared" si="157"/>
        <v>7200</v>
      </c>
      <c r="L202" s="2">
        <v>9720</v>
      </c>
      <c r="M202" s="2">
        <v>1080</v>
      </c>
      <c r="N202" s="2">
        <f t="shared" si="158"/>
        <v>10800</v>
      </c>
      <c r="O202" s="2">
        <v>0</v>
      </c>
      <c r="P202" s="2">
        <v>0</v>
      </c>
      <c r="Q202" s="2">
        <f t="shared" si="159"/>
        <v>0</v>
      </c>
      <c r="R202" s="2">
        <f t="shared" si="152"/>
        <v>16200</v>
      </c>
      <c r="S202" s="2">
        <f t="shared" si="153"/>
        <v>1800</v>
      </c>
      <c r="T202" s="2">
        <f t="shared" si="160"/>
        <v>18000</v>
      </c>
      <c r="U202" s="2">
        <f t="shared" si="154"/>
        <v>18000</v>
      </c>
      <c r="V202" s="2">
        <f t="shared" si="155"/>
        <v>2000</v>
      </c>
      <c r="W202" s="2">
        <f t="shared" si="161"/>
        <v>20000</v>
      </c>
      <c r="X202" s="31">
        <v>78.2</v>
      </c>
      <c r="Y202" s="20">
        <v>9</v>
      </c>
      <c r="Z202" s="60" t="s">
        <v>696</v>
      </c>
    </row>
    <row r="203" spans="1:26" ht="80.099999999999994" customHeight="1" x14ac:dyDescent="0.25">
      <c r="A203" s="34" t="s">
        <v>455</v>
      </c>
      <c r="B203" s="27" t="s">
        <v>408</v>
      </c>
      <c r="C203" s="22" t="s">
        <v>456</v>
      </c>
      <c r="D203" s="11" t="s">
        <v>457</v>
      </c>
      <c r="E203" s="28" t="s">
        <v>550</v>
      </c>
      <c r="F203" s="2">
        <v>1080</v>
      </c>
      <c r="G203" s="2">
        <v>120</v>
      </c>
      <c r="H203" s="2">
        <f t="shared" si="156"/>
        <v>1200</v>
      </c>
      <c r="I203" s="2">
        <v>3888</v>
      </c>
      <c r="J203" s="2">
        <v>432</v>
      </c>
      <c r="K203" s="2">
        <f t="shared" si="157"/>
        <v>4320</v>
      </c>
      <c r="L203" s="2">
        <v>5832</v>
      </c>
      <c r="M203" s="2">
        <v>648</v>
      </c>
      <c r="N203" s="2">
        <f t="shared" si="158"/>
        <v>6480</v>
      </c>
      <c r="O203" s="2">
        <v>0</v>
      </c>
      <c r="P203" s="2">
        <v>0</v>
      </c>
      <c r="Q203" s="2">
        <f t="shared" si="159"/>
        <v>0</v>
      </c>
      <c r="R203" s="2">
        <f t="shared" si="152"/>
        <v>9720</v>
      </c>
      <c r="S203" s="2">
        <f t="shared" si="153"/>
        <v>1080</v>
      </c>
      <c r="T203" s="2">
        <f t="shared" si="160"/>
        <v>10800</v>
      </c>
      <c r="U203" s="2">
        <f t="shared" si="154"/>
        <v>10800</v>
      </c>
      <c r="V203" s="2">
        <f t="shared" si="155"/>
        <v>1200</v>
      </c>
      <c r="W203" s="2">
        <f t="shared" si="161"/>
        <v>12000</v>
      </c>
      <c r="X203" s="31">
        <v>78.2</v>
      </c>
      <c r="Y203" s="20">
        <v>9</v>
      </c>
      <c r="Z203" s="60" t="s">
        <v>696</v>
      </c>
    </row>
    <row r="204" spans="1:26" ht="80.099999999999994" customHeight="1" x14ac:dyDescent="0.25">
      <c r="A204" s="34" t="s">
        <v>461</v>
      </c>
      <c r="B204" s="27" t="s">
        <v>408</v>
      </c>
      <c r="C204" s="22" t="s">
        <v>450</v>
      </c>
      <c r="D204" s="11" t="s">
        <v>432</v>
      </c>
      <c r="E204" s="28" t="s">
        <v>550</v>
      </c>
      <c r="F204" s="2">
        <v>630</v>
      </c>
      <c r="G204" s="2">
        <v>70</v>
      </c>
      <c r="H204" s="2">
        <f t="shared" si="156"/>
        <v>700</v>
      </c>
      <c r="I204" s="2">
        <v>2268</v>
      </c>
      <c r="J204" s="2">
        <v>252</v>
      </c>
      <c r="K204" s="2">
        <f t="shared" si="157"/>
        <v>2520</v>
      </c>
      <c r="L204" s="2">
        <v>3402</v>
      </c>
      <c r="M204" s="2">
        <v>378</v>
      </c>
      <c r="N204" s="2">
        <f t="shared" si="158"/>
        <v>3780</v>
      </c>
      <c r="O204" s="2">
        <v>0</v>
      </c>
      <c r="P204" s="2">
        <v>0</v>
      </c>
      <c r="Q204" s="2">
        <f t="shared" si="159"/>
        <v>0</v>
      </c>
      <c r="R204" s="2">
        <f t="shared" si="152"/>
        <v>5670</v>
      </c>
      <c r="S204" s="2">
        <f t="shared" si="153"/>
        <v>630</v>
      </c>
      <c r="T204" s="2">
        <f t="shared" si="160"/>
        <v>6300</v>
      </c>
      <c r="U204" s="2">
        <f t="shared" si="154"/>
        <v>6300</v>
      </c>
      <c r="V204" s="2">
        <f t="shared" si="155"/>
        <v>700</v>
      </c>
      <c r="W204" s="2">
        <f t="shared" si="161"/>
        <v>7000</v>
      </c>
      <c r="X204" s="31">
        <v>78.2</v>
      </c>
      <c r="Y204" s="20">
        <v>10</v>
      </c>
      <c r="Z204" s="60" t="s">
        <v>697</v>
      </c>
    </row>
    <row r="205" spans="1:26" ht="80.099999999999994" customHeight="1" x14ac:dyDescent="0.25">
      <c r="A205" s="34" t="s">
        <v>459</v>
      </c>
      <c r="B205" s="27" t="s">
        <v>408</v>
      </c>
      <c r="C205" s="22" t="s">
        <v>450</v>
      </c>
      <c r="D205" s="11" t="s">
        <v>452</v>
      </c>
      <c r="E205" s="28" t="s">
        <v>50</v>
      </c>
      <c r="F205" s="2">
        <v>1800</v>
      </c>
      <c r="G205" s="2">
        <v>200</v>
      </c>
      <c r="H205" s="2">
        <f t="shared" si="156"/>
        <v>2000</v>
      </c>
      <c r="I205" s="2">
        <v>6480</v>
      </c>
      <c r="J205" s="2">
        <v>720</v>
      </c>
      <c r="K205" s="2">
        <f t="shared" si="157"/>
        <v>7200</v>
      </c>
      <c r="L205" s="2">
        <v>9720</v>
      </c>
      <c r="M205" s="2">
        <v>1080</v>
      </c>
      <c r="N205" s="2">
        <f t="shared" si="158"/>
        <v>10800</v>
      </c>
      <c r="O205" s="2">
        <v>0</v>
      </c>
      <c r="P205" s="2">
        <v>0</v>
      </c>
      <c r="Q205" s="2">
        <f t="shared" si="159"/>
        <v>0</v>
      </c>
      <c r="R205" s="2">
        <f t="shared" si="152"/>
        <v>16200</v>
      </c>
      <c r="S205" s="2">
        <f t="shared" si="153"/>
        <v>1800</v>
      </c>
      <c r="T205" s="2">
        <f t="shared" si="160"/>
        <v>18000</v>
      </c>
      <c r="U205" s="2">
        <f t="shared" si="154"/>
        <v>18000</v>
      </c>
      <c r="V205" s="2">
        <f t="shared" si="155"/>
        <v>2000</v>
      </c>
      <c r="W205" s="2">
        <f t="shared" si="161"/>
        <v>20000</v>
      </c>
      <c r="X205" s="31">
        <v>78.2</v>
      </c>
      <c r="Y205" s="20">
        <v>10</v>
      </c>
      <c r="Z205" s="60" t="s">
        <v>698</v>
      </c>
    </row>
    <row r="206" spans="1:26" ht="80.099999999999994" customHeight="1" x14ac:dyDescent="0.25">
      <c r="A206" s="34" t="s">
        <v>462</v>
      </c>
      <c r="B206" s="27" t="s">
        <v>408</v>
      </c>
      <c r="C206" s="22" t="s">
        <v>458</v>
      </c>
      <c r="D206" s="11" t="s">
        <v>447</v>
      </c>
      <c r="E206" s="28" t="s">
        <v>550</v>
      </c>
      <c r="F206" s="2">
        <v>360</v>
      </c>
      <c r="G206" s="2">
        <v>40</v>
      </c>
      <c r="H206" s="2">
        <f t="shared" si="156"/>
        <v>400</v>
      </c>
      <c r="I206" s="2">
        <v>1296</v>
      </c>
      <c r="J206" s="2">
        <v>144</v>
      </c>
      <c r="K206" s="2">
        <f t="shared" si="157"/>
        <v>1440</v>
      </c>
      <c r="L206" s="2">
        <v>1944</v>
      </c>
      <c r="M206" s="2">
        <v>216</v>
      </c>
      <c r="N206" s="2">
        <f t="shared" si="158"/>
        <v>2160</v>
      </c>
      <c r="O206" s="2">
        <v>0</v>
      </c>
      <c r="P206" s="2">
        <v>0</v>
      </c>
      <c r="Q206" s="2">
        <f t="shared" si="159"/>
        <v>0</v>
      </c>
      <c r="R206" s="2">
        <f t="shared" si="152"/>
        <v>3240</v>
      </c>
      <c r="S206" s="2">
        <f t="shared" si="153"/>
        <v>360</v>
      </c>
      <c r="T206" s="2">
        <f t="shared" si="160"/>
        <v>3600</v>
      </c>
      <c r="U206" s="2">
        <f t="shared" si="154"/>
        <v>3600</v>
      </c>
      <c r="V206" s="2">
        <f t="shared" si="155"/>
        <v>400</v>
      </c>
      <c r="W206" s="2">
        <f t="shared" si="161"/>
        <v>4000</v>
      </c>
      <c r="X206" s="31">
        <v>73.2</v>
      </c>
      <c r="Y206" s="20">
        <v>11</v>
      </c>
      <c r="Z206" s="54" t="s">
        <v>699</v>
      </c>
    </row>
    <row r="207" spans="1:26" ht="80.099999999999994" customHeight="1" x14ac:dyDescent="0.25">
      <c r="A207" s="34" t="s">
        <v>463</v>
      </c>
      <c r="B207" s="27" t="s">
        <v>408</v>
      </c>
      <c r="C207" s="22" t="s">
        <v>458</v>
      </c>
      <c r="D207" s="11" t="s">
        <v>442</v>
      </c>
      <c r="E207" s="28" t="s">
        <v>50</v>
      </c>
      <c r="F207" s="2">
        <v>855</v>
      </c>
      <c r="G207" s="2">
        <v>95</v>
      </c>
      <c r="H207" s="2">
        <f t="shared" si="156"/>
        <v>950</v>
      </c>
      <c r="I207" s="2">
        <v>3078</v>
      </c>
      <c r="J207" s="2">
        <v>342</v>
      </c>
      <c r="K207" s="2">
        <f t="shared" si="157"/>
        <v>3420</v>
      </c>
      <c r="L207" s="2">
        <v>4617</v>
      </c>
      <c r="M207" s="2">
        <v>513</v>
      </c>
      <c r="N207" s="2">
        <f t="shared" si="158"/>
        <v>5130</v>
      </c>
      <c r="O207" s="2">
        <v>0</v>
      </c>
      <c r="P207" s="2">
        <v>0</v>
      </c>
      <c r="Q207" s="2">
        <f t="shared" si="159"/>
        <v>0</v>
      </c>
      <c r="R207" s="2">
        <f t="shared" si="152"/>
        <v>7695</v>
      </c>
      <c r="S207" s="2">
        <f t="shared" si="153"/>
        <v>855</v>
      </c>
      <c r="T207" s="2">
        <f t="shared" si="160"/>
        <v>8550</v>
      </c>
      <c r="U207" s="2">
        <f t="shared" si="154"/>
        <v>8550</v>
      </c>
      <c r="V207" s="2">
        <f t="shared" si="155"/>
        <v>950</v>
      </c>
      <c r="W207" s="2">
        <f t="shared" si="161"/>
        <v>9500</v>
      </c>
      <c r="X207" s="31">
        <v>73.2</v>
      </c>
      <c r="Y207" s="20">
        <v>11</v>
      </c>
      <c r="Z207" s="60" t="s">
        <v>699</v>
      </c>
    </row>
    <row r="208" spans="1:26" s="8" customFormat="1" ht="25.15" customHeight="1" x14ac:dyDescent="0.25">
      <c r="A208" s="77" t="s">
        <v>460</v>
      </c>
      <c r="B208" s="77"/>
      <c r="C208" s="77"/>
      <c r="D208" s="77"/>
      <c r="E208" s="77"/>
      <c r="F208" s="7">
        <f>SUM(F183:F207)</f>
        <v>43101</v>
      </c>
      <c r="G208" s="7">
        <f t="shared" ref="G208:W208" si="162">SUM(G183:G207)</f>
        <v>4789</v>
      </c>
      <c r="H208" s="7">
        <f t="shared" si="162"/>
        <v>47890</v>
      </c>
      <c r="I208" s="7">
        <f t="shared" si="162"/>
        <v>181796</v>
      </c>
      <c r="J208" s="7">
        <f t="shared" si="162"/>
        <v>20199</v>
      </c>
      <c r="K208" s="7">
        <f t="shared" si="162"/>
        <v>201995</v>
      </c>
      <c r="L208" s="7">
        <f t="shared" si="162"/>
        <v>206112</v>
      </c>
      <c r="M208" s="7">
        <f t="shared" si="162"/>
        <v>22901</v>
      </c>
      <c r="N208" s="7">
        <f t="shared" si="162"/>
        <v>229013</v>
      </c>
      <c r="O208" s="7">
        <f t="shared" si="162"/>
        <v>0</v>
      </c>
      <c r="P208" s="7">
        <f t="shared" si="162"/>
        <v>0</v>
      </c>
      <c r="Q208" s="7">
        <f t="shared" si="162"/>
        <v>0</v>
      </c>
      <c r="R208" s="7">
        <f t="shared" si="162"/>
        <v>387908</v>
      </c>
      <c r="S208" s="7">
        <f t="shared" si="162"/>
        <v>43100</v>
      </c>
      <c r="T208" s="7">
        <f t="shared" si="162"/>
        <v>431008</v>
      </c>
      <c r="U208" s="7">
        <f t="shared" si="162"/>
        <v>431009</v>
      </c>
      <c r="V208" s="7">
        <f t="shared" si="162"/>
        <v>47889</v>
      </c>
      <c r="W208" s="7">
        <f t="shared" si="162"/>
        <v>478898</v>
      </c>
      <c r="X208" s="32"/>
      <c r="Y208" s="14"/>
      <c r="Z208" s="54"/>
    </row>
    <row r="209" spans="1:26" ht="99.95" customHeight="1" x14ac:dyDescent="0.25">
      <c r="A209" s="34" t="s">
        <v>469</v>
      </c>
      <c r="B209" s="27" t="s">
        <v>464</v>
      </c>
      <c r="C209" s="22" t="s">
        <v>465</v>
      </c>
      <c r="D209" s="11" t="s">
        <v>466</v>
      </c>
      <c r="E209" s="28" t="s">
        <v>547</v>
      </c>
      <c r="F209" s="2">
        <v>2205</v>
      </c>
      <c r="G209" s="2">
        <v>245</v>
      </c>
      <c r="H209" s="2">
        <f>F209+G209</f>
        <v>2450</v>
      </c>
      <c r="I209" s="2">
        <v>0</v>
      </c>
      <c r="J209" s="2">
        <v>0</v>
      </c>
      <c r="K209" s="2">
        <f>I209+J209</f>
        <v>0</v>
      </c>
      <c r="L209" s="2">
        <v>24160</v>
      </c>
      <c r="M209" s="2">
        <v>2684</v>
      </c>
      <c r="N209" s="2">
        <f>L209+M209</f>
        <v>26844</v>
      </c>
      <c r="O209" s="2">
        <v>0</v>
      </c>
      <c r="P209" s="2">
        <v>0</v>
      </c>
      <c r="Q209" s="2">
        <f>O209+P209</f>
        <v>0</v>
      </c>
      <c r="R209" s="2">
        <f t="shared" ref="R209:S211" si="163">I209+L209+O209</f>
        <v>24160</v>
      </c>
      <c r="S209" s="2">
        <f t="shared" si="163"/>
        <v>2684</v>
      </c>
      <c r="T209" s="2">
        <f>R209+S209</f>
        <v>26844</v>
      </c>
      <c r="U209" s="2">
        <f t="shared" ref="U209:V211" si="164">F209+R209</f>
        <v>26365</v>
      </c>
      <c r="V209" s="2">
        <f t="shared" si="164"/>
        <v>2929</v>
      </c>
      <c r="W209" s="2">
        <f>U209+V209</f>
        <v>29294</v>
      </c>
      <c r="X209" s="31">
        <v>81</v>
      </c>
      <c r="Y209" s="20">
        <v>1</v>
      </c>
      <c r="Z209" s="59" t="s">
        <v>700</v>
      </c>
    </row>
    <row r="210" spans="1:26" ht="80.099999999999994" customHeight="1" x14ac:dyDescent="0.25">
      <c r="A210" s="34" t="s">
        <v>470</v>
      </c>
      <c r="B210" s="27" t="s">
        <v>464</v>
      </c>
      <c r="C210" s="22" t="s">
        <v>465</v>
      </c>
      <c r="D210" s="11" t="s">
        <v>467</v>
      </c>
      <c r="E210" s="28" t="s">
        <v>547</v>
      </c>
      <c r="F210" s="2">
        <v>7470</v>
      </c>
      <c r="G210" s="2">
        <v>830</v>
      </c>
      <c r="H210" s="2">
        <f t="shared" ref="H210:H211" si="165">F210+G210</f>
        <v>8300</v>
      </c>
      <c r="I210" s="2">
        <v>0</v>
      </c>
      <c r="J210" s="2">
        <v>0</v>
      </c>
      <c r="K210" s="2">
        <f t="shared" ref="K210:K211" si="166">I210+J210</f>
        <v>0</v>
      </c>
      <c r="L210" s="2">
        <v>110892</v>
      </c>
      <c r="M210" s="2">
        <v>12321</v>
      </c>
      <c r="N210" s="2">
        <f t="shared" ref="N210:N211" si="167">L210+M210</f>
        <v>123213</v>
      </c>
      <c r="O210" s="2">
        <v>0</v>
      </c>
      <c r="P210" s="2">
        <v>0</v>
      </c>
      <c r="Q210" s="2">
        <f t="shared" ref="Q210:Q211" si="168">O210+P210</f>
        <v>0</v>
      </c>
      <c r="R210" s="2">
        <f t="shared" si="163"/>
        <v>110892</v>
      </c>
      <c r="S210" s="2">
        <f t="shared" si="163"/>
        <v>12321</v>
      </c>
      <c r="T210" s="2">
        <f t="shared" ref="T210:T211" si="169">R210+S210</f>
        <v>123213</v>
      </c>
      <c r="U210" s="2">
        <f t="shared" si="164"/>
        <v>118362</v>
      </c>
      <c r="V210" s="2">
        <f t="shared" si="164"/>
        <v>13151</v>
      </c>
      <c r="W210" s="2">
        <f t="shared" ref="W210:W211" si="170">U210+V210</f>
        <v>131513</v>
      </c>
      <c r="X210" s="31">
        <v>81</v>
      </c>
      <c r="Y210" s="20">
        <v>1</v>
      </c>
      <c r="Z210" s="59" t="s">
        <v>700</v>
      </c>
    </row>
    <row r="211" spans="1:26" ht="99.95" customHeight="1" x14ac:dyDescent="0.25">
      <c r="A211" s="34" t="s">
        <v>471</v>
      </c>
      <c r="B211" s="27" t="s">
        <v>464</v>
      </c>
      <c r="C211" s="22" t="s">
        <v>465</v>
      </c>
      <c r="D211" s="11" t="s">
        <v>468</v>
      </c>
      <c r="E211" s="28" t="s">
        <v>547</v>
      </c>
      <c r="F211" s="2">
        <v>1300</v>
      </c>
      <c r="G211" s="2">
        <v>145</v>
      </c>
      <c r="H211" s="2">
        <f t="shared" si="165"/>
        <v>1445</v>
      </c>
      <c r="I211" s="2">
        <v>0</v>
      </c>
      <c r="J211" s="2">
        <v>0</v>
      </c>
      <c r="K211" s="2">
        <f t="shared" si="166"/>
        <v>0</v>
      </c>
      <c r="L211" s="2">
        <v>15700</v>
      </c>
      <c r="M211" s="2">
        <v>1745</v>
      </c>
      <c r="N211" s="2">
        <f t="shared" si="167"/>
        <v>17445</v>
      </c>
      <c r="O211" s="2">
        <v>0</v>
      </c>
      <c r="P211" s="2">
        <v>0</v>
      </c>
      <c r="Q211" s="2">
        <f t="shared" si="168"/>
        <v>0</v>
      </c>
      <c r="R211" s="2">
        <f t="shared" si="163"/>
        <v>15700</v>
      </c>
      <c r="S211" s="2">
        <f t="shared" si="163"/>
        <v>1745</v>
      </c>
      <c r="T211" s="2">
        <f t="shared" si="169"/>
        <v>17445</v>
      </c>
      <c r="U211" s="2">
        <f t="shared" si="164"/>
        <v>17000</v>
      </c>
      <c r="V211" s="2">
        <f t="shared" si="164"/>
        <v>1890</v>
      </c>
      <c r="W211" s="2">
        <f t="shared" si="170"/>
        <v>18890</v>
      </c>
      <c r="X211" s="31">
        <v>81</v>
      </c>
      <c r="Y211" s="20">
        <v>1</v>
      </c>
      <c r="Z211" s="59" t="s">
        <v>700</v>
      </c>
    </row>
    <row r="212" spans="1:26" s="8" customFormat="1" ht="25.15" customHeight="1" x14ac:dyDescent="0.25">
      <c r="A212" s="77" t="s">
        <v>472</v>
      </c>
      <c r="B212" s="77"/>
      <c r="C212" s="77"/>
      <c r="D212" s="77"/>
      <c r="E212" s="77"/>
      <c r="F212" s="7">
        <f>SUM(F209:F211)</f>
        <v>10975</v>
      </c>
      <c r="G212" s="7">
        <f t="shared" ref="G212:W212" si="171">SUM(G209:G211)</f>
        <v>1220</v>
      </c>
      <c r="H212" s="7">
        <f t="shared" si="171"/>
        <v>12195</v>
      </c>
      <c r="I212" s="7">
        <f t="shared" si="171"/>
        <v>0</v>
      </c>
      <c r="J212" s="7">
        <f t="shared" si="171"/>
        <v>0</v>
      </c>
      <c r="K212" s="7">
        <f t="shared" si="171"/>
        <v>0</v>
      </c>
      <c r="L212" s="7">
        <f t="shared" si="171"/>
        <v>150752</v>
      </c>
      <c r="M212" s="7">
        <f t="shared" si="171"/>
        <v>16750</v>
      </c>
      <c r="N212" s="7">
        <f t="shared" si="171"/>
        <v>167502</v>
      </c>
      <c r="O212" s="7">
        <f t="shared" si="171"/>
        <v>0</v>
      </c>
      <c r="P212" s="7">
        <f t="shared" si="171"/>
        <v>0</v>
      </c>
      <c r="Q212" s="7">
        <f t="shared" si="171"/>
        <v>0</v>
      </c>
      <c r="R212" s="7">
        <f t="shared" si="171"/>
        <v>150752</v>
      </c>
      <c r="S212" s="7">
        <f t="shared" si="171"/>
        <v>16750</v>
      </c>
      <c r="T212" s="7">
        <f t="shared" si="171"/>
        <v>167502</v>
      </c>
      <c r="U212" s="7">
        <f t="shared" si="171"/>
        <v>161727</v>
      </c>
      <c r="V212" s="7">
        <f t="shared" si="171"/>
        <v>17970</v>
      </c>
      <c r="W212" s="7">
        <f t="shared" si="171"/>
        <v>179697</v>
      </c>
      <c r="X212" s="32"/>
      <c r="Y212" s="14"/>
      <c r="Z212" s="54"/>
    </row>
    <row r="213" spans="1:26" ht="99.95" customHeight="1" x14ac:dyDescent="0.25">
      <c r="A213" s="34" t="s">
        <v>473</v>
      </c>
      <c r="B213" s="27" t="s">
        <v>474</v>
      </c>
      <c r="C213" s="22" t="s">
        <v>475</v>
      </c>
      <c r="D213" s="11" t="s">
        <v>475</v>
      </c>
      <c r="E213" s="28" t="s">
        <v>0</v>
      </c>
      <c r="F213" s="2">
        <v>451</v>
      </c>
      <c r="G213" s="2">
        <v>99</v>
      </c>
      <c r="H213" s="2">
        <f>F213+G213</f>
        <v>550</v>
      </c>
      <c r="I213" s="2">
        <v>3280</v>
      </c>
      <c r="J213" s="2">
        <v>720</v>
      </c>
      <c r="K213" s="2">
        <f>I213+J213</f>
        <v>4000</v>
      </c>
      <c r="L213" s="2">
        <v>5781</v>
      </c>
      <c r="M213" s="2">
        <v>1269</v>
      </c>
      <c r="N213" s="2">
        <f>L213+M213</f>
        <v>7050</v>
      </c>
      <c r="O213" s="2">
        <v>0</v>
      </c>
      <c r="P213" s="2">
        <v>0</v>
      </c>
      <c r="Q213" s="2">
        <f>O213+P213</f>
        <v>0</v>
      </c>
      <c r="R213" s="2">
        <f t="shared" ref="R213:S219" si="172">I213+L213+O213</f>
        <v>9061</v>
      </c>
      <c r="S213" s="2">
        <f t="shared" si="172"/>
        <v>1989</v>
      </c>
      <c r="T213" s="2">
        <f>R213+S213</f>
        <v>11050</v>
      </c>
      <c r="U213" s="2">
        <f t="shared" ref="U213:V219" si="173">F213+R213</f>
        <v>9512</v>
      </c>
      <c r="V213" s="2">
        <f t="shared" si="173"/>
        <v>2088</v>
      </c>
      <c r="W213" s="2">
        <f>U213+V213</f>
        <v>11600</v>
      </c>
      <c r="X213" s="31">
        <v>83.45</v>
      </c>
      <c r="Y213" s="20">
        <v>1</v>
      </c>
      <c r="Z213" s="54" t="s">
        <v>701</v>
      </c>
    </row>
    <row r="214" spans="1:26" ht="120" customHeight="1" x14ac:dyDescent="0.25">
      <c r="A214" s="34" t="s">
        <v>478</v>
      </c>
      <c r="B214" s="27" t="s">
        <v>474</v>
      </c>
      <c r="C214" s="22" t="s">
        <v>476</v>
      </c>
      <c r="D214" s="11" t="s">
        <v>477</v>
      </c>
      <c r="E214" s="26" t="s">
        <v>549</v>
      </c>
      <c r="F214" s="2">
        <v>1255</v>
      </c>
      <c r="G214" s="2">
        <v>275</v>
      </c>
      <c r="H214" s="2">
        <f t="shared" ref="H214:H219" si="174">F214+G214</f>
        <v>1530</v>
      </c>
      <c r="I214" s="2">
        <v>8200</v>
      </c>
      <c r="J214" s="2">
        <v>1800</v>
      </c>
      <c r="K214" s="2">
        <f t="shared" ref="K214:K219" si="175">I214+J214</f>
        <v>10000</v>
      </c>
      <c r="L214" s="2">
        <v>17195</v>
      </c>
      <c r="M214" s="2">
        <v>3775</v>
      </c>
      <c r="N214" s="2">
        <f t="shared" ref="N214:N219" si="176">L214+M214</f>
        <v>20970</v>
      </c>
      <c r="O214" s="2">
        <v>0</v>
      </c>
      <c r="P214" s="2">
        <v>0</v>
      </c>
      <c r="Q214" s="2">
        <f t="shared" ref="Q214:Q219" si="177">O214+P214</f>
        <v>0</v>
      </c>
      <c r="R214" s="2">
        <f t="shared" si="172"/>
        <v>25395</v>
      </c>
      <c r="S214" s="2">
        <f t="shared" si="172"/>
        <v>5575</v>
      </c>
      <c r="T214" s="2">
        <f t="shared" ref="T214:T219" si="178">R214+S214</f>
        <v>30970</v>
      </c>
      <c r="U214" s="2">
        <f t="shared" si="173"/>
        <v>26650</v>
      </c>
      <c r="V214" s="2">
        <f t="shared" si="173"/>
        <v>5850</v>
      </c>
      <c r="W214" s="2">
        <f t="shared" ref="W214:W219" si="179">U214+V214</f>
        <v>32500</v>
      </c>
      <c r="X214" s="31">
        <v>81.95</v>
      </c>
      <c r="Y214" s="20">
        <v>2</v>
      </c>
      <c r="Z214" s="59" t="s">
        <v>703</v>
      </c>
    </row>
    <row r="215" spans="1:26" ht="99.95" customHeight="1" x14ac:dyDescent="0.25">
      <c r="A215" s="34" t="s">
        <v>480</v>
      </c>
      <c r="B215" s="27" t="s">
        <v>474</v>
      </c>
      <c r="C215" s="22" t="s">
        <v>479</v>
      </c>
      <c r="D215" s="11" t="s">
        <v>479</v>
      </c>
      <c r="E215" s="26" t="s">
        <v>549</v>
      </c>
      <c r="F215" s="2">
        <v>3321</v>
      </c>
      <c r="G215" s="2">
        <v>729</v>
      </c>
      <c r="H215" s="2">
        <f t="shared" si="174"/>
        <v>4050</v>
      </c>
      <c r="I215" s="2">
        <v>8200</v>
      </c>
      <c r="J215" s="2">
        <v>1800</v>
      </c>
      <c r="K215" s="2">
        <f t="shared" si="175"/>
        <v>10000</v>
      </c>
      <c r="L215" s="2">
        <v>50980</v>
      </c>
      <c r="M215" s="2">
        <v>11190</v>
      </c>
      <c r="N215" s="2">
        <f t="shared" si="176"/>
        <v>62170</v>
      </c>
      <c r="O215" s="2">
        <v>0</v>
      </c>
      <c r="P215" s="2">
        <v>0</v>
      </c>
      <c r="Q215" s="2">
        <f t="shared" si="177"/>
        <v>0</v>
      </c>
      <c r="R215" s="2">
        <f t="shared" si="172"/>
        <v>59180</v>
      </c>
      <c r="S215" s="2">
        <f t="shared" si="172"/>
        <v>12990</v>
      </c>
      <c r="T215" s="2">
        <f t="shared" si="178"/>
        <v>72170</v>
      </c>
      <c r="U215" s="2">
        <f t="shared" si="173"/>
        <v>62501</v>
      </c>
      <c r="V215" s="2">
        <f t="shared" si="173"/>
        <v>13719</v>
      </c>
      <c r="W215" s="2">
        <f t="shared" si="179"/>
        <v>76220</v>
      </c>
      <c r="X215" s="31">
        <v>78.95</v>
      </c>
      <c r="Y215" s="20">
        <v>3</v>
      </c>
      <c r="Z215" s="59" t="s">
        <v>702</v>
      </c>
    </row>
    <row r="216" spans="1:26" ht="80.099999999999994" customHeight="1" x14ac:dyDescent="0.25">
      <c r="A216" s="34" t="s">
        <v>481</v>
      </c>
      <c r="B216" s="27" t="s">
        <v>474</v>
      </c>
      <c r="C216" s="22" t="s">
        <v>482</v>
      </c>
      <c r="D216" s="11" t="s">
        <v>483</v>
      </c>
      <c r="E216" s="28" t="s">
        <v>547</v>
      </c>
      <c r="F216" s="2">
        <v>3212</v>
      </c>
      <c r="G216" s="2">
        <v>705</v>
      </c>
      <c r="H216" s="2">
        <f t="shared" si="174"/>
        <v>3917</v>
      </c>
      <c r="I216" s="2">
        <v>17066</v>
      </c>
      <c r="J216" s="2">
        <v>3746</v>
      </c>
      <c r="K216" s="2">
        <f t="shared" si="175"/>
        <v>20812</v>
      </c>
      <c r="L216" s="2">
        <v>17066</v>
      </c>
      <c r="M216" s="2">
        <v>3746</v>
      </c>
      <c r="N216" s="2">
        <f t="shared" si="176"/>
        <v>20812</v>
      </c>
      <c r="O216" s="2">
        <v>0</v>
      </c>
      <c r="P216" s="2">
        <v>0</v>
      </c>
      <c r="Q216" s="2">
        <f t="shared" si="177"/>
        <v>0</v>
      </c>
      <c r="R216" s="2">
        <f t="shared" si="172"/>
        <v>34132</v>
      </c>
      <c r="S216" s="2">
        <f t="shared" si="172"/>
        <v>7492</v>
      </c>
      <c r="T216" s="2">
        <f t="shared" si="178"/>
        <v>41624</v>
      </c>
      <c r="U216" s="2">
        <f t="shared" si="173"/>
        <v>37344</v>
      </c>
      <c r="V216" s="2">
        <f t="shared" si="173"/>
        <v>8197</v>
      </c>
      <c r="W216" s="2">
        <f t="shared" si="179"/>
        <v>45541</v>
      </c>
      <c r="X216" s="31">
        <v>77.75</v>
      </c>
      <c r="Y216" s="20">
        <v>4</v>
      </c>
      <c r="Z216" s="59" t="s">
        <v>704</v>
      </c>
    </row>
    <row r="217" spans="1:26" ht="80.099999999999994" customHeight="1" x14ac:dyDescent="0.25">
      <c r="A217" s="34" t="s">
        <v>485</v>
      </c>
      <c r="B217" s="27" t="s">
        <v>474</v>
      </c>
      <c r="C217" s="22" t="s">
        <v>484</v>
      </c>
      <c r="D217" s="11" t="s">
        <v>706</v>
      </c>
      <c r="E217" s="28" t="s">
        <v>547</v>
      </c>
      <c r="F217" s="2">
        <v>10787</v>
      </c>
      <c r="G217" s="2">
        <v>2368</v>
      </c>
      <c r="H217" s="2">
        <f t="shared" si="174"/>
        <v>13155</v>
      </c>
      <c r="I217" s="2">
        <v>57321</v>
      </c>
      <c r="J217" s="2">
        <v>12583</v>
      </c>
      <c r="K217" s="2">
        <f t="shared" si="175"/>
        <v>69904</v>
      </c>
      <c r="L217" s="2">
        <v>57321</v>
      </c>
      <c r="M217" s="2">
        <v>12583</v>
      </c>
      <c r="N217" s="2">
        <f t="shared" si="176"/>
        <v>69904</v>
      </c>
      <c r="O217" s="2">
        <v>0</v>
      </c>
      <c r="P217" s="2">
        <v>0</v>
      </c>
      <c r="Q217" s="2">
        <f t="shared" si="177"/>
        <v>0</v>
      </c>
      <c r="R217" s="2">
        <f t="shared" si="172"/>
        <v>114642</v>
      </c>
      <c r="S217" s="2">
        <f t="shared" si="172"/>
        <v>25166</v>
      </c>
      <c r="T217" s="2">
        <f t="shared" si="178"/>
        <v>139808</v>
      </c>
      <c r="U217" s="2">
        <f t="shared" si="173"/>
        <v>125429</v>
      </c>
      <c r="V217" s="2">
        <f t="shared" si="173"/>
        <v>27534</v>
      </c>
      <c r="W217" s="2">
        <f t="shared" si="179"/>
        <v>152963</v>
      </c>
      <c r="X217" s="31">
        <v>77.2</v>
      </c>
      <c r="Y217" s="20">
        <v>5</v>
      </c>
      <c r="Z217" s="59" t="s">
        <v>705</v>
      </c>
    </row>
    <row r="218" spans="1:26" ht="80.099999999999994" customHeight="1" x14ac:dyDescent="0.25">
      <c r="A218" s="34" t="s">
        <v>486</v>
      </c>
      <c r="B218" s="27" t="s">
        <v>474</v>
      </c>
      <c r="C218" s="22" t="s">
        <v>484</v>
      </c>
      <c r="D218" s="11" t="s">
        <v>707</v>
      </c>
      <c r="E218" s="28" t="s">
        <v>50</v>
      </c>
      <c r="F218" s="2">
        <v>2866</v>
      </c>
      <c r="G218" s="2">
        <v>629</v>
      </c>
      <c r="H218" s="2">
        <f t="shared" si="174"/>
        <v>3495</v>
      </c>
      <c r="I218" s="2">
        <v>15227</v>
      </c>
      <c r="J218" s="2">
        <v>3343</v>
      </c>
      <c r="K218" s="2">
        <f t="shared" si="175"/>
        <v>18570</v>
      </c>
      <c r="L218" s="2">
        <v>15227</v>
      </c>
      <c r="M218" s="2">
        <v>3343</v>
      </c>
      <c r="N218" s="2">
        <f t="shared" si="176"/>
        <v>18570</v>
      </c>
      <c r="O218" s="2">
        <v>0</v>
      </c>
      <c r="P218" s="2">
        <v>0</v>
      </c>
      <c r="Q218" s="2">
        <f t="shared" si="177"/>
        <v>0</v>
      </c>
      <c r="R218" s="2">
        <f t="shared" si="172"/>
        <v>30454</v>
      </c>
      <c r="S218" s="2">
        <f t="shared" si="172"/>
        <v>6686</v>
      </c>
      <c r="T218" s="2">
        <f t="shared" si="178"/>
        <v>37140</v>
      </c>
      <c r="U218" s="2">
        <f t="shared" si="173"/>
        <v>33320</v>
      </c>
      <c r="V218" s="2">
        <f t="shared" si="173"/>
        <v>7315</v>
      </c>
      <c r="W218" s="2">
        <f t="shared" si="179"/>
        <v>40635</v>
      </c>
      <c r="X218" s="31">
        <v>77.2</v>
      </c>
      <c r="Y218" s="20">
        <v>5</v>
      </c>
      <c r="Z218" s="59" t="s">
        <v>708</v>
      </c>
    </row>
    <row r="219" spans="1:26" ht="80.099999999999994" customHeight="1" x14ac:dyDescent="0.25">
      <c r="A219" s="34" t="s">
        <v>488</v>
      </c>
      <c r="B219" s="27" t="s">
        <v>474</v>
      </c>
      <c r="C219" s="22" t="s">
        <v>487</v>
      </c>
      <c r="D219" s="11" t="s">
        <v>487</v>
      </c>
      <c r="E219" s="26" t="s">
        <v>549</v>
      </c>
      <c r="F219" s="2">
        <v>4526.6000000000004</v>
      </c>
      <c r="G219" s="2">
        <v>993.75</v>
      </c>
      <c r="H219" s="2">
        <f t="shared" si="174"/>
        <v>5520.35</v>
      </c>
      <c r="I219" s="2">
        <v>24056</v>
      </c>
      <c r="J219" s="2">
        <v>5280.2</v>
      </c>
      <c r="K219" s="2">
        <f t="shared" si="175"/>
        <v>29336.2</v>
      </c>
      <c r="L219" s="2">
        <v>24056</v>
      </c>
      <c r="M219" s="2">
        <v>5280.2</v>
      </c>
      <c r="N219" s="2">
        <f t="shared" si="176"/>
        <v>29336.2</v>
      </c>
      <c r="O219" s="2">
        <v>0</v>
      </c>
      <c r="P219" s="2">
        <v>0</v>
      </c>
      <c r="Q219" s="2">
        <f t="shared" si="177"/>
        <v>0</v>
      </c>
      <c r="R219" s="2">
        <f t="shared" si="172"/>
        <v>48112</v>
      </c>
      <c r="S219" s="2">
        <f t="shared" si="172"/>
        <v>10560.4</v>
      </c>
      <c r="T219" s="2">
        <f t="shared" si="178"/>
        <v>58672.4</v>
      </c>
      <c r="U219" s="2">
        <f t="shared" si="173"/>
        <v>52638.6</v>
      </c>
      <c r="V219" s="2">
        <f t="shared" si="173"/>
        <v>11554.15</v>
      </c>
      <c r="W219" s="2">
        <f t="shared" si="179"/>
        <v>64192.75</v>
      </c>
      <c r="X219" s="31">
        <v>74.7</v>
      </c>
      <c r="Y219" s="20">
        <v>6</v>
      </c>
      <c r="Z219" s="59" t="s">
        <v>710</v>
      </c>
    </row>
    <row r="220" spans="1:26" s="8" customFormat="1" ht="25.15" customHeight="1" x14ac:dyDescent="0.25">
      <c r="A220" s="77" t="s">
        <v>489</v>
      </c>
      <c r="B220" s="77"/>
      <c r="C220" s="77"/>
      <c r="D220" s="77"/>
      <c r="E220" s="77"/>
      <c r="F220" s="7">
        <f>SUM(F213:F219)</f>
        <v>26418.6</v>
      </c>
      <c r="G220" s="7">
        <f t="shared" ref="G220:W220" si="180">SUM(G213:G219)</f>
        <v>5798.75</v>
      </c>
      <c r="H220" s="7">
        <f t="shared" si="180"/>
        <v>32217.35</v>
      </c>
      <c r="I220" s="7">
        <f t="shared" si="180"/>
        <v>133350</v>
      </c>
      <c r="J220" s="7">
        <f t="shared" si="180"/>
        <v>29272.2</v>
      </c>
      <c r="K220" s="7">
        <f t="shared" si="180"/>
        <v>162622.20000000001</v>
      </c>
      <c r="L220" s="7">
        <f t="shared" si="180"/>
        <v>187626</v>
      </c>
      <c r="M220" s="7">
        <f t="shared" si="180"/>
        <v>41186.199999999997</v>
      </c>
      <c r="N220" s="7">
        <f t="shared" si="180"/>
        <v>228812.2</v>
      </c>
      <c r="O220" s="7">
        <f t="shared" si="180"/>
        <v>0</v>
      </c>
      <c r="P220" s="7">
        <f t="shared" si="180"/>
        <v>0</v>
      </c>
      <c r="Q220" s="7">
        <f t="shared" si="180"/>
        <v>0</v>
      </c>
      <c r="R220" s="7">
        <f t="shared" si="180"/>
        <v>320976</v>
      </c>
      <c r="S220" s="7">
        <f t="shared" si="180"/>
        <v>70458.399999999994</v>
      </c>
      <c r="T220" s="7">
        <f t="shared" si="180"/>
        <v>391434.4</v>
      </c>
      <c r="U220" s="7">
        <f t="shared" si="180"/>
        <v>347394.6</v>
      </c>
      <c r="V220" s="7">
        <f t="shared" si="180"/>
        <v>76257.149999999994</v>
      </c>
      <c r="W220" s="7">
        <f t="shared" si="180"/>
        <v>423651.75</v>
      </c>
      <c r="X220" s="32"/>
      <c r="Y220" s="14"/>
      <c r="Z220" s="54"/>
    </row>
    <row r="221" spans="1:26" ht="120" customHeight="1" x14ac:dyDescent="0.25">
      <c r="A221" s="34" t="s">
        <v>495</v>
      </c>
      <c r="B221" s="27" t="s">
        <v>490</v>
      </c>
      <c r="C221" s="22" t="s">
        <v>491</v>
      </c>
      <c r="D221" s="11" t="s">
        <v>492</v>
      </c>
      <c r="E221" s="28" t="s">
        <v>552</v>
      </c>
      <c r="F221" s="2">
        <v>7236.7560000000003</v>
      </c>
      <c r="G221" s="2">
        <v>204.435</v>
      </c>
      <c r="H221" s="2">
        <f>F221+G221</f>
        <v>7441.1910000000007</v>
      </c>
      <c r="I221" s="2">
        <v>39567.588000000003</v>
      </c>
      <c r="J221" s="2">
        <v>852.39</v>
      </c>
      <c r="K221" s="2">
        <f>I221+J221</f>
        <v>40419.978000000003</v>
      </c>
      <c r="L221" s="2">
        <v>135817</v>
      </c>
      <c r="M221" s="2">
        <v>2772</v>
      </c>
      <c r="N221" s="2">
        <f>L221+M221</f>
        <v>138589</v>
      </c>
      <c r="O221" s="2">
        <v>0</v>
      </c>
      <c r="P221" s="2">
        <v>0</v>
      </c>
      <c r="Q221" s="2">
        <f>O221+P221</f>
        <v>0</v>
      </c>
      <c r="R221" s="2">
        <f t="shared" ref="R221:S228" si="181">I221+L221+O221</f>
        <v>175384.58799999999</v>
      </c>
      <c r="S221" s="2">
        <f t="shared" si="181"/>
        <v>3624.39</v>
      </c>
      <c r="T221" s="2">
        <f>R221+S221</f>
        <v>179008.978</v>
      </c>
      <c r="U221" s="2">
        <f t="shared" ref="U221:V228" si="182">F221+R221</f>
        <v>182621.34399999998</v>
      </c>
      <c r="V221" s="2">
        <f t="shared" si="182"/>
        <v>3828.8249999999998</v>
      </c>
      <c r="W221" s="2">
        <f>U221+V221</f>
        <v>186450.16899999999</v>
      </c>
      <c r="X221" s="31">
        <v>78</v>
      </c>
      <c r="Y221" s="20">
        <v>1</v>
      </c>
      <c r="Z221" s="59" t="s">
        <v>709</v>
      </c>
    </row>
    <row r="222" spans="1:26" ht="180" customHeight="1" x14ac:dyDescent="0.25">
      <c r="A222" s="34" t="s">
        <v>496</v>
      </c>
      <c r="B222" s="27" t="s">
        <v>490</v>
      </c>
      <c r="C222" s="22" t="s">
        <v>491</v>
      </c>
      <c r="D222" s="11" t="s">
        <v>493</v>
      </c>
      <c r="E222" s="26" t="s">
        <v>547</v>
      </c>
      <c r="F222" s="2">
        <v>5997.3580000000002</v>
      </c>
      <c r="G222" s="2">
        <v>774.85599999999999</v>
      </c>
      <c r="H222" s="2">
        <f t="shared" ref="H222:H224" si="183">F222+G222</f>
        <v>6772.2139999999999</v>
      </c>
      <c r="I222" s="2">
        <v>28611.933000000001</v>
      </c>
      <c r="J222" s="2">
        <v>3265.2440000000001</v>
      </c>
      <c r="K222" s="2">
        <f t="shared" ref="K222:K228" si="184">I222+J222</f>
        <v>31877.177</v>
      </c>
      <c r="L222" s="2">
        <v>95765</v>
      </c>
      <c r="M222" s="2">
        <v>10641</v>
      </c>
      <c r="N222" s="2">
        <f t="shared" ref="N222:N228" si="185">L222+M222</f>
        <v>106406</v>
      </c>
      <c r="O222" s="2">
        <v>0</v>
      </c>
      <c r="P222" s="2">
        <v>0</v>
      </c>
      <c r="Q222" s="2">
        <f t="shared" ref="Q222:Q228" si="186">O222+P222</f>
        <v>0</v>
      </c>
      <c r="R222" s="2">
        <f t="shared" si="181"/>
        <v>124376.933</v>
      </c>
      <c r="S222" s="2">
        <f t="shared" si="181"/>
        <v>13906.244000000001</v>
      </c>
      <c r="T222" s="2">
        <f t="shared" ref="T222:T228" si="187">R222+S222</f>
        <v>138283.177</v>
      </c>
      <c r="U222" s="2">
        <f t="shared" si="182"/>
        <v>130374.291</v>
      </c>
      <c r="V222" s="2">
        <f t="shared" si="182"/>
        <v>14681.1</v>
      </c>
      <c r="W222" s="2">
        <f t="shared" ref="W222:W228" si="188">U222+V222</f>
        <v>145055.391</v>
      </c>
      <c r="X222" s="31">
        <v>78</v>
      </c>
      <c r="Y222" s="20">
        <v>1</v>
      </c>
      <c r="Z222" s="59" t="s">
        <v>709</v>
      </c>
    </row>
    <row r="223" spans="1:26" ht="80.099999999999994" customHeight="1" x14ac:dyDescent="0.25">
      <c r="A223" s="34" t="s">
        <v>497</v>
      </c>
      <c r="B223" s="27" t="s">
        <v>490</v>
      </c>
      <c r="C223" s="22" t="s">
        <v>491</v>
      </c>
      <c r="D223" s="11" t="s">
        <v>557</v>
      </c>
      <c r="E223" s="28" t="s">
        <v>50</v>
      </c>
      <c r="F223" s="2">
        <v>414</v>
      </c>
      <c r="G223" s="2">
        <v>46.668999999999997</v>
      </c>
      <c r="H223" s="2">
        <f t="shared" si="183"/>
        <v>460.66899999999998</v>
      </c>
      <c r="I223" s="2">
        <v>1748.5</v>
      </c>
      <c r="J223" s="2">
        <v>194.386</v>
      </c>
      <c r="K223" s="2">
        <f t="shared" si="184"/>
        <v>1942.886</v>
      </c>
      <c r="L223" s="2">
        <v>5700</v>
      </c>
      <c r="M223" s="2">
        <v>633</v>
      </c>
      <c r="N223" s="2">
        <f t="shared" si="185"/>
        <v>6333</v>
      </c>
      <c r="O223" s="2">
        <v>0</v>
      </c>
      <c r="P223" s="2">
        <v>0</v>
      </c>
      <c r="Q223" s="2">
        <f t="shared" si="186"/>
        <v>0</v>
      </c>
      <c r="R223" s="2">
        <f t="shared" si="181"/>
        <v>7448.5</v>
      </c>
      <c r="S223" s="2">
        <f t="shared" si="181"/>
        <v>827.38599999999997</v>
      </c>
      <c r="T223" s="2">
        <f t="shared" si="187"/>
        <v>8275.8860000000004</v>
      </c>
      <c r="U223" s="2">
        <f t="shared" si="182"/>
        <v>7862.5</v>
      </c>
      <c r="V223" s="2">
        <f t="shared" si="182"/>
        <v>874.05499999999995</v>
      </c>
      <c r="W223" s="2">
        <f t="shared" si="188"/>
        <v>8736.5550000000003</v>
      </c>
      <c r="X223" s="31">
        <v>78</v>
      </c>
      <c r="Y223" s="20">
        <v>1</v>
      </c>
      <c r="Z223" s="59" t="s">
        <v>709</v>
      </c>
    </row>
    <row r="224" spans="1:26" ht="80.099999999999994" customHeight="1" x14ac:dyDescent="0.25">
      <c r="A224" s="34" t="s">
        <v>498</v>
      </c>
      <c r="B224" s="27" t="s">
        <v>490</v>
      </c>
      <c r="C224" s="22" t="s">
        <v>491</v>
      </c>
      <c r="D224" s="11" t="s">
        <v>494</v>
      </c>
      <c r="E224" s="28" t="s">
        <v>547</v>
      </c>
      <c r="F224" s="2">
        <v>1009.5</v>
      </c>
      <c r="G224" s="2">
        <v>122.48399999999999</v>
      </c>
      <c r="H224" s="2">
        <f t="shared" si="183"/>
        <v>1131.9839999999999</v>
      </c>
      <c r="I224" s="2">
        <v>4526.91</v>
      </c>
      <c r="J224" s="2">
        <v>510.49599999999998</v>
      </c>
      <c r="K224" s="2">
        <f t="shared" si="184"/>
        <v>5037.4059999999999</v>
      </c>
      <c r="L224" s="2">
        <v>14952</v>
      </c>
      <c r="M224" s="2">
        <v>1661</v>
      </c>
      <c r="N224" s="2">
        <f t="shared" si="185"/>
        <v>16613</v>
      </c>
      <c r="O224" s="2">
        <v>0</v>
      </c>
      <c r="P224" s="2">
        <v>0</v>
      </c>
      <c r="Q224" s="2">
        <f t="shared" si="186"/>
        <v>0</v>
      </c>
      <c r="R224" s="2">
        <f t="shared" si="181"/>
        <v>19478.91</v>
      </c>
      <c r="S224" s="2">
        <f t="shared" si="181"/>
        <v>2171.4960000000001</v>
      </c>
      <c r="T224" s="2">
        <f t="shared" si="187"/>
        <v>21650.405999999999</v>
      </c>
      <c r="U224" s="2">
        <f t="shared" si="182"/>
        <v>20488.41</v>
      </c>
      <c r="V224" s="2">
        <f t="shared" si="182"/>
        <v>2293.98</v>
      </c>
      <c r="W224" s="2">
        <f t="shared" si="188"/>
        <v>22782.39</v>
      </c>
      <c r="X224" s="31">
        <v>78</v>
      </c>
      <c r="Y224" s="20">
        <v>1</v>
      </c>
      <c r="Z224" s="59" t="s">
        <v>709</v>
      </c>
    </row>
    <row r="225" spans="1:26" ht="80.099999999999994" customHeight="1" x14ac:dyDescent="0.25">
      <c r="A225" s="34" t="s">
        <v>500</v>
      </c>
      <c r="B225" s="27" t="s">
        <v>490</v>
      </c>
      <c r="C225" s="22" t="s">
        <v>499</v>
      </c>
      <c r="D225" s="11" t="s">
        <v>504</v>
      </c>
      <c r="E225" s="28" t="s">
        <v>550</v>
      </c>
      <c r="F225" s="2">
        <v>1704.45</v>
      </c>
      <c r="G225" s="2">
        <v>213.63900000000001</v>
      </c>
      <c r="H225" s="2">
        <v>1918.0889999999999</v>
      </c>
      <c r="I225" s="2">
        <v>7848.9709999999995</v>
      </c>
      <c r="J225" s="2">
        <v>890.56600000000003</v>
      </c>
      <c r="K225" s="2">
        <f t="shared" si="184"/>
        <v>8739.5370000000003</v>
      </c>
      <c r="L225" s="2">
        <v>26071</v>
      </c>
      <c r="M225" s="2">
        <v>2897</v>
      </c>
      <c r="N225" s="2">
        <f t="shared" si="185"/>
        <v>28968</v>
      </c>
      <c r="O225" s="2">
        <v>0</v>
      </c>
      <c r="P225" s="2">
        <v>0</v>
      </c>
      <c r="Q225" s="2">
        <f t="shared" si="186"/>
        <v>0</v>
      </c>
      <c r="R225" s="2">
        <f t="shared" si="181"/>
        <v>33919.970999999998</v>
      </c>
      <c r="S225" s="2">
        <f t="shared" si="181"/>
        <v>3787.5659999999998</v>
      </c>
      <c r="T225" s="2">
        <f t="shared" si="187"/>
        <v>37707.536999999997</v>
      </c>
      <c r="U225" s="2">
        <f t="shared" si="182"/>
        <v>35624.420999999995</v>
      </c>
      <c r="V225" s="2">
        <f t="shared" si="182"/>
        <v>4001.2049999999999</v>
      </c>
      <c r="W225" s="2">
        <f t="shared" si="188"/>
        <v>39625.625999999997</v>
      </c>
      <c r="X225" s="31">
        <v>75</v>
      </c>
      <c r="Y225" s="20">
        <v>2</v>
      </c>
      <c r="Z225" s="59" t="s">
        <v>711</v>
      </c>
    </row>
    <row r="226" spans="1:26" ht="80.099999999999994" customHeight="1" x14ac:dyDescent="0.25">
      <c r="A226" s="34" t="s">
        <v>501</v>
      </c>
      <c r="B226" s="27" t="s">
        <v>490</v>
      </c>
      <c r="C226" s="22" t="s">
        <v>499</v>
      </c>
      <c r="D226" s="11" t="s">
        <v>505</v>
      </c>
      <c r="E226" s="28" t="s">
        <v>547</v>
      </c>
      <c r="F226" s="2">
        <v>464.62400000000002</v>
      </c>
      <c r="G226" s="2">
        <v>52.628</v>
      </c>
      <c r="H226" s="2">
        <v>517.25200000000007</v>
      </c>
      <c r="I226" s="2">
        <v>1969.2760000000001</v>
      </c>
      <c r="J226" s="2">
        <v>219.03199999999998</v>
      </c>
      <c r="K226" s="2">
        <f t="shared" si="184"/>
        <v>2188.308</v>
      </c>
      <c r="L226" s="2">
        <v>6423</v>
      </c>
      <c r="M226" s="2">
        <v>714</v>
      </c>
      <c r="N226" s="2">
        <f t="shared" si="185"/>
        <v>7137</v>
      </c>
      <c r="O226" s="2">
        <v>0</v>
      </c>
      <c r="P226" s="2">
        <v>0</v>
      </c>
      <c r="Q226" s="2">
        <f t="shared" si="186"/>
        <v>0</v>
      </c>
      <c r="R226" s="2">
        <f t="shared" si="181"/>
        <v>8392.2759999999998</v>
      </c>
      <c r="S226" s="2">
        <f t="shared" si="181"/>
        <v>933.03199999999993</v>
      </c>
      <c r="T226" s="2">
        <f t="shared" si="187"/>
        <v>9325.3079999999991</v>
      </c>
      <c r="U226" s="2">
        <f t="shared" si="182"/>
        <v>8856.9</v>
      </c>
      <c r="V226" s="2">
        <f t="shared" si="182"/>
        <v>985.66</v>
      </c>
      <c r="W226" s="2">
        <f t="shared" si="188"/>
        <v>9842.56</v>
      </c>
      <c r="X226" s="31">
        <v>75</v>
      </c>
      <c r="Y226" s="20">
        <v>2</v>
      </c>
      <c r="Z226" s="59" t="s">
        <v>711</v>
      </c>
    </row>
    <row r="227" spans="1:26" ht="80.099999999999994" customHeight="1" x14ac:dyDescent="0.25">
      <c r="A227" s="34" t="s">
        <v>502</v>
      </c>
      <c r="B227" s="27" t="s">
        <v>490</v>
      </c>
      <c r="C227" s="22" t="s">
        <v>499</v>
      </c>
      <c r="D227" s="11" t="s">
        <v>506</v>
      </c>
      <c r="E227" s="28" t="s">
        <v>550</v>
      </c>
      <c r="F227" s="2">
        <v>656.75</v>
      </c>
      <c r="G227" s="2">
        <v>76.287000000000006</v>
      </c>
      <c r="H227" s="2">
        <v>733.03700000000003</v>
      </c>
      <c r="I227" s="2">
        <v>2840.7649999999999</v>
      </c>
      <c r="J227" s="2">
        <v>318.47800000000001</v>
      </c>
      <c r="K227" s="2">
        <f t="shared" si="184"/>
        <v>3159.2429999999999</v>
      </c>
      <c r="L227" s="2">
        <v>9308</v>
      </c>
      <c r="M227" s="2">
        <v>1034</v>
      </c>
      <c r="N227" s="2">
        <f t="shared" si="185"/>
        <v>10342</v>
      </c>
      <c r="O227" s="2">
        <v>0</v>
      </c>
      <c r="P227" s="2">
        <v>0</v>
      </c>
      <c r="Q227" s="2">
        <f t="shared" si="186"/>
        <v>0</v>
      </c>
      <c r="R227" s="2">
        <f t="shared" si="181"/>
        <v>12148.764999999999</v>
      </c>
      <c r="S227" s="2">
        <f t="shared" si="181"/>
        <v>1352.4780000000001</v>
      </c>
      <c r="T227" s="2">
        <f t="shared" si="187"/>
        <v>13501.242999999999</v>
      </c>
      <c r="U227" s="2">
        <f t="shared" si="182"/>
        <v>12805.514999999999</v>
      </c>
      <c r="V227" s="2">
        <f t="shared" si="182"/>
        <v>1428.7650000000001</v>
      </c>
      <c r="W227" s="2">
        <f t="shared" si="188"/>
        <v>14234.279999999999</v>
      </c>
      <c r="X227" s="31">
        <v>75</v>
      </c>
      <c r="Y227" s="20">
        <v>2</v>
      </c>
      <c r="Z227" s="59" t="s">
        <v>711</v>
      </c>
    </row>
    <row r="228" spans="1:26" ht="99.95" customHeight="1" x14ac:dyDescent="0.25">
      <c r="A228" s="34" t="s">
        <v>503</v>
      </c>
      <c r="B228" s="27" t="s">
        <v>490</v>
      </c>
      <c r="C228" s="22" t="s">
        <v>499</v>
      </c>
      <c r="D228" s="11" t="s">
        <v>507</v>
      </c>
      <c r="E228" s="28" t="s">
        <v>552</v>
      </c>
      <c r="F228" s="2">
        <v>1612.3</v>
      </c>
      <c r="G228" s="2">
        <v>36.993000000000002</v>
      </c>
      <c r="H228" s="2">
        <v>1649.2929999999999</v>
      </c>
      <c r="I228" s="2">
        <v>7408.0940000000001</v>
      </c>
      <c r="J228" s="2">
        <v>153.84199999999998</v>
      </c>
      <c r="K228" s="2">
        <f t="shared" si="184"/>
        <v>7561.9359999999997</v>
      </c>
      <c r="L228" s="2">
        <v>24597</v>
      </c>
      <c r="M228" s="2">
        <v>502</v>
      </c>
      <c r="N228" s="2">
        <f t="shared" si="185"/>
        <v>25099</v>
      </c>
      <c r="O228" s="2">
        <v>0</v>
      </c>
      <c r="P228" s="2">
        <v>0</v>
      </c>
      <c r="Q228" s="2">
        <f t="shared" si="186"/>
        <v>0</v>
      </c>
      <c r="R228" s="2">
        <f t="shared" si="181"/>
        <v>32005.094000000001</v>
      </c>
      <c r="S228" s="2">
        <f t="shared" si="181"/>
        <v>655.84199999999998</v>
      </c>
      <c r="T228" s="2">
        <f t="shared" si="187"/>
        <v>32660.936000000002</v>
      </c>
      <c r="U228" s="2">
        <f t="shared" si="182"/>
        <v>33617.394</v>
      </c>
      <c r="V228" s="2">
        <f t="shared" si="182"/>
        <v>692.83500000000004</v>
      </c>
      <c r="W228" s="2">
        <f t="shared" si="188"/>
        <v>34310.228999999999</v>
      </c>
      <c r="X228" s="31">
        <v>75</v>
      </c>
      <c r="Y228" s="20">
        <v>2</v>
      </c>
      <c r="Z228" s="59" t="s">
        <v>711</v>
      </c>
    </row>
    <row r="229" spans="1:26" s="8" customFormat="1" ht="25.15" customHeight="1" x14ac:dyDescent="0.25">
      <c r="A229" s="77" t="s">
        <v>508</v>
      </c>
      <c r="B229" s="77"/>
      <c r="C229" s="77"/>
      <c r="D229" s="77"/>
      <c r="E229" s="77"/>
      <c r="F229" s="7">
        <f>SUM(F221:F228)</f>
        <v>19095.738000000001</v>
      </c>
      <c r="G229" s="7">
        <f t="shared" ref="G229:W229" si="189">SUM(G221:G228)</f>
        <v>1527.991</v>
      </c>
      <c r="H229" s="7">
        <f t="shared" si="189"/>
        <v>20623.729000000003</v>
      </c>
      <c r="I229" s="7">
        <f t="shared" si="189"/>
        <v>94522.037000000011</v>
      </c>
      <c r="J229" s="7">
        <f t="shared" si="189"/>
        <v>6404.4340000000002</v>
      </c>
      <c r="K229" s="7">
        <f t="shared" si="189"/>
        <v>100926.47100000001</v>
      </c>
      <c r="L229" s="7">
        <f t="shared" si="189"/>
        <v>318633</v>
      </c>
      <c r="M229" s="7">
        <f t="shared" si="189"/>
        <v>20854</v>
      </c>
      <c r="N229" s="7">
        <f t="shared" si="189"/>
        <v>339487</v>
      </c>
      <c r="O229" s="7">
        <f t="shared" si="189"/>
        <v>0</v>
      </c>
      <c r="P229" s="7">
        <f t="shared" si="189"/>
        <v>0</v>
      </c>
      <c r="Q229" s="7">
        <f t="shared" si="189"/>
        <v>0</v>
      </c>
      <c r="R229" s="7">
        <f t="shared" si="189"/>
        <v>413155.03700000001</v>
      </c>
      <c r="S229" s="7">
        <f t="shared" si="189"/>
        <v>27258.433999999997</v>
      </c>
      <c r="T229" s="7">
        <f t="shared" si="189"/>
        <v>440413.47100000008</v>
      </c>
      <c r="U229" s="7">
        <f t="shared" si="189"/>
        <v>432250.77500000002</v>
      </c>
      <c r="V229" s="7">
        <f t="shared" si="189"/>
        <v>28786.424999999999</v>
      </c>
      <c r="W229" s="7">
        <f t="shared" si="189"/>
        <v>461037.2</v>
      </c>
      <c r="X229" s="32"/>
      <c r="Y229" s="14"/>
      <c r="Z229" s="54"/>
    </row>
    <row r="230" spans="1:26" ht="80.099999999999994" customHeight="1" x14ac:dyDescent="0.25">
      <c r="A230" s="34" t="s">
        <v>512</v>
      </c>
      <c r="B230" s="27" t="s">
        <v>511</v>
      </c>
      <c r="C230" s="22" t="s">
        <v>509</v>
      </c>
      <c r="D230" s="11" t="s">
        <v>510</v>
      </c>
      <c r="E230" s="26" t="s">
        <v>55</v>
      </c>
      <c r="F230" s="2">
        <v>1560</v>
      </c>
      <c r="G230" s="2">
        <v>440</v>
      </c>
      <c r="H230" s="2">
        <f>F230+G230</f>
        <v>2000</v>
      </c>
      <c r="I230" s="2">
        <v>7800</v>
      </c>
      <c r="J230" s="2">
        <v>2200</v>
      </c>
      <c r="K230" s="2">
        <f>I230+J230</f>
        <v>10000</v>
      </c>
      <c r="L230" s="2">
        <v>21840</v>
      </c>
      <c r="M230" s="2">
        <v>6160</v>
      </c>
      <c r="N230" s="2">
        <f>L230+M230</f>
        <v>28000</v>
      </c>
      <c r="O230" s="2">
        <v>0</v>
      </c>
      <c r="P230" s="2">
        <v>0</v>
      </c>
      <c r="Q230" s="2">
        <f>O230+P230</f>
        <v>0</v>
      </c>
      <c r="R230" s="2">
        <f>I230+L230+O230</f>
        <v>29640</v>
      </c>
      <c r="S230" s="2">
        <f>J230+M230+P230</f>
        <v>8360</v>
      </c>
      <c r="T230" s="2">
        <f>R230+S230</f>
        <v>38000</v>
      </c>
      <c r="U230" s="2">
        <f>F230+R230</f>
        <v>31200</v>
      </c>
      <c r="V230" s="2">
        <f>G230+S230</f>
        <v>8800</v>
      </c>
      <c r="W230" s="2">
        <f>U230+V230</f>
        <v>40000</v>
      </c>
      <c r="X230" s="31">
        <v>78.75</v>
      </c>
      <c r="Y230" s="20">
        <v>1</v>
      </c>
      <c r="Z230" s="54" t="s">
        <v>712</v>
      </c>
    </row>
    <row r="231" spans="1:26" ht="80.099999999999994" customHeight="1" x14ac:dyDescent="0.25">
      <c r="A231" s="34" t="s">
        <v>513</v>
      </c>
      <c r="B231" s="27" t="s">
        <v>511</v>
      </c>
      <c r="C231" s="22" t="s">
        <v>509</v>
      </c>
      <c r="D231" s="11" t="s">
        <v>27</v>
      </c>
      <c r="E231" s="26" t="s">
        <v>55</v>
      </c>
      <c r="F231" s="2">
        <v>2184</v>
      </c>
      <c r="G231" s="2">
        <v>616</v>
      </c>
      <c r="H231" s="2">
        <f>F231+G231</f>
        <v>2800</v>
      </c>
      <c r="I231" s="2">
        <v>15600</v>
      </c>
      <c r="J231" s="2">
        <v>4400</v>
      </c>
      <c r="K231" s="2">
        <f>I231+J231</f>
        <v>20000</v>
      </c>
      <c r="L231" s="2">
        <v>25896</v>
      </c>
      <c r="M231" s="2">
        <v>7304</v>
      </c>
      <c r="N231" s="2">
        <f>L231+M231</f>
        <v>33200</v>
      </c>
      <c r="O231" s="2">
        <v>0</v>
      </c>
      <c r="P231" s="2">
        <v>0</v>
      </c>
      <c r="Q231" s="2">
        <f>O231+P231</f>
        <v>0</v>
      </c>
      <c r="R231" s="2">
        <f>I231+L231+O231</f>
        <v>41496</v>
      </c>
      <c r="S231" s="2">
        <f>J231+M231+P231</f>
        <v>11704</v>
      </c>
      <c r="T231" s="2">
        <f>R231+S231</f>
        <v>53200</v>
      </c>
      <c r="U231" s="2">
        <f>F231+R231</f>
        <v>43680</v>
      </c>
      <c r="V231" s="2">
        <f>G231+S231</f>
        <v>12320</v>
      </c>
      <c r="W231" s="2">
        <f>U231+V231</f>
        <v>56000</v>
      </c>
      <c r="X231" s="31">
        <v>78.75</v>
      </c>
      <c r="Y231" s="20">
        <v>1</v>
      </c>
      <c r="Z231" s="60" t="s">
        <v>712</v>
      </c>
    </row>
    <row r="232" spans="1:26" s="8" customFormat="1" ht="25.15" customHeight="1" x14ac:dyDescent="0.25">
      <c r="A232" s="77" t="s">
        <v>514</v>
      </c>
      <c r="B232" s="77"/>
      <c r="C232" s="77"/>
      <c r="D232" s="77"/>
      <c r="E232" s="77"/>
      <c r="F232" s="7">
        <f>SUM(F230:F231)</f>
        <v>3744</v>
      </c>
      <c r="G232" s="7">
        <f t="shared" ref="G232:W232" si="190">SUM(G230:G231)</f>
        <v>1056</v>
      </c>
      <c r="H232" s="7">
        <f t="shared" si="190"/>
        <v>4800</v>
      </c>
      <c r="I232" s="7">
        <f t="shared" si="190"/>
        <v>23400</v>
      </c>
      <c r="J232" s="7">
        <f t="shared" si="190"/>
        <v>6600</v>
      </c>
      <c r="K232" s="7">
        <f t="shared" si="190"/>
        <v>30000</v>
      </c>
      <c r="L232" s="7">
        <f t="shared" si="190"/>
        <v>47736</v>
      </c>
      <c r="M232" s="7">
        <f t="shared" si="190"/>
        <v>13464</v>
      </c>
      <c r="N232" s="7">
        <f t="shared" si="190"/>
        <v>61200</v>
      </c>
      <c r="O232" s="7">
        <f t="shared" si="190"/>
        <v>0</v>
      </c>
      <c r="P232" s="7">
        <f t="shared" si="190"/>
        <v>0</v>
      </c>
      <c r="Q232" s="7">
        <f t="shared" si="190"/>
        <v>0</v>
      </c>
      <c r="R232" s="7">
        <f t="shared" si="190"/>
        <v>71136</v>
      </c>
      <c r="S232" s="7">
        <f t="shared" si="190"/>
        <v>20064</v>
      </c>
      <c r="T232" s="7">
        <f t="shared" si="190"/>
        <v>91200</v>
      </c>
      <c r="U232" s="7">
        <f t="shared" si="190"/>
        <v>74880</v>
      </c>
      <c r="V232" s="7">
        <f t="shared" si="190"/>
        <v>21120</v>
      </c>
      <c r="W232" s="7">
        <f t="shared" si="190"/>
        <v>96000</v>
      </c>
      <c r="X232" s="32"/>
      <c r="Y232" s="14"/>
      <c r="Z232" s="54"/>
    </row>
    <row r="233" spans="1:26" ht="80.099999999999994" customHeight="1" x14ac:dyDescent="0.25">
      <c r="A233" s="34" t="s">
        <v>515</v>
      </c>
      <c r="B233" s="27" t="s">
        <v>516</v>
      </c>
      <c r="C233" s="22" t="s">
        <v>517</v>
      </c>
      <c r="D233" s="11" t="s">
        <v>518</v>
      </c>
      <c r="E233" s="28" t="s">
        <v>552</v>
      </c>
      <c r="F233" s="2">
        <v>0</v>
      </c>
      <c r="G233" s="2">
        <v>0</v>
      </c>
      <c r="H233" s="2">
        <f>F233+G233</f>
        <v>0</v>
      </c>
      <c r="I233" s="2">
        <v>0</v>
      </c>
      <c r="J233" s="2">
        <v>0</v>
      </c>
      <c r="K233" s="2">
        <f>I233+J233</f>
        <v>0</v>
      </c>
      <c r="L233" s="2">
        <v>71540</v>
      </c>
      <c r="M233" s="2">
        <v>1460</v>
      </c>
      <c r="N233" s="2">
        <f>L233+M233</f>
        <v>73000</v>
      </c>
      <c r="O233" s="2">
        <v>0</v>
      </c>
      <c r="P233" s="2">
        <v>0</v>
      </c>
      <c r="Q233" s="2">
        <f>O233+P233</f>
        <v>0</v>
      </c>
      <c r="R233" s="2">
        <f>I233+L233+O233</f>
        <v>71540</v>
      </c>
      <c r="S233" s="2">
        <f>J233+M233+P233</f>
        <v>1460</v>
      </c>
      <c r="T233" s="2">
        <f>R233+S233</f>
        <v>73000</v>
      </c>
      <c r="U233" s="2">
        <f>F233+R233</f>
        <v>71540</v>
      </c>
      <c r="V233" s="2">
        <f>G233+S233</f>
        <v>1460</v>
      </c>
      <c r="W233" s="2">
        <f>U233+V233</f>
        <v>73000</v>
      </c>
      <c r="X233" s="31">
        <v>77.900000000000006</v>
      </c>
      <c r="Y233" s="20">
        <v>1</v>
      </c>
      <c r="Z233" s="54" t="s">
        <v>713</v>
      </c>
    </row>
    <row r="234" spans="1:26" ht="120" customHeight="1" x14ac:dyDescent="0.25">
      <c r="A234" s="34" t="s">
        <v>521</v>
      </c>
      <c r="B234" s="27" t="s">
        <v>516</v>
      </c>
      <c r="C234" s="22" t="s">
        <v>519</v>
      </c>
      <c r="D234" s="11" t="s">
        <v>520</v>
      </c>
      <c r="E234" s="28" t="s">
        <v>552</v>
      </c>
      <c r="F234" s="2">
        <v>3600</v>
      </c>
      <c r="G234" s="2">
        <v>73</v>
      </c>
      <c r="H234" s="2">
        <f>F234+G234</f>
        <v>3673</v>
      </c>
      <c r="I234" s="2">
        <v>0</v>
      </c>
      <c r="J234" s="2">
        <v>0</v>
      </c>
      <c r="K234" s="2">
        <f>I234+J234</f>
        <v>0</v>
      </c>
      <c r="L234" s="2">
        <v>0</v>
      </c>
      <c r="M234" s="2">
        <v>0</v>
      </c>
      <c r="N234" s="2">
        <f>L234+M234</f>
        <v>0</v>
      </c>
      <c r="O234" s="2">
        <v>0</v>
      </c>
      <c r="P234" s="2">
        <v>0</v>
      </c>
      <c r="Q234" s="2">
        <f>O234+P234</f>
        <v>0</v>
      </c>
      <c r="R234" s="2">
        <f>I234+L234+O234</f>
        <v>0</v>
      </c>
      <c r="S234" s="2">
        <f>J234+M234+P234</f>
        <v>0</v>
      </c>
      <c r="T234" s="2">
        <f>R234+S234</f>
        <v>0</v>
      </c>
      <c r="U234" s="2">
        <f>F234+R234</f>
        <v>3600</v>
      </c>
      <c r="V234" s="2">
        <f>G234+S234</f>
        <v>73</v>
      </c>
      <c r="W234" s="2">
        <f>U234+V234</f>
        <v>3673</v>
      </c>
      <c r="X234" s="31">
        <v>61.3</v>
      </c>
      <c r="Y234" s="20">
        <v>2</v>
      </c>
      <c r="Z234" s="54" t="s">
        <v>714</v>
      </c>
    </row>
    <row r="235" spans="1:26" s="8" customFormat="1" ht="25.15" customHeight="1" x14ac:dyDescent="0.25">
      <c r="A235" s="77" t="s">
        <v>522</v>
      </c>
      <c r="B235" s="77"/>
      <c r="C235" s="77"/>
      <c r="D235" s="77"/>
      <c r="E235" s="77"/>
      <c r="F235" s="7">
        <f>SUM(F233:F234)</f>
        <v>3600</v>
      </c>
      <c r="G235" s="7">
        <f t="shared" ref="G235:W235" si="191">SUM(G233:G234)</f>
        <v>73</v>
      </c>
      <c r="H235" s="7">
        <f t="shared" si="191"/>
        <v>3673</v>
      </c>
      <c r="I235" s="7">
        <f t="shared" si="191"/>
        <v>0</v>
      </c>
      <c r="J235" s="7">
        <f t="shared" si="191"/>
        <v>0</v>
      </c>
      <c r="K235" s="7">
        <f t="shared" si="191"/>
        <v>0</v>
      </c>
      <c r="L235" s="7">
        <f t="shared" si="191"/>
        <v>71540</v>
      </c>
      <c r="M235" s="7">
        <f t="shared" si="191"/>
        <v>1460</v>
      </c>
      <c r="N235" s="7">
        <f t="shared" si="191"/>
        <v>73000</v>
      </c>
      <c r="O235" s="7">
        <f t="shared" si="191"/>
        <v>0</v>
      </c>
      <c r="P235" s="7">
        <f t="shared" si="191"/>
        <v>0</v>
      </c>
      <c r="Q235" s="7">
        <f t="shared" si="191"/>
        <v>0</v>
      </c>
      <c r="R235" s="7">
        <f t="shared" si="191"/>
        <v>71540</v>
      </c>
      <c r="S235" s="7">
        <f t="shared" si="191"/>
        <v>1460</v>
      </c>
      <c r="T235" s="7">
        <f t="shared" si="191"/>
        <v>73000</v>
      </c>
      <c r="U235" s="7">
        <f t="shared" si="191"/>
        <v>75140</v>
      </c>
      <c r="V235" s="7">
        <f t="shared" si="191"/>
        <v>1533</v>
      </c>
      <c r="W235" s="7">
        <f t="shared" si="191"/>
        <v>76673</v>
      </c>
      <c r="X235" s="32"/>
      <c r="Y235" s="14"/>
      <c r="Z235" s="54"/>
    </row>
    <row r="236" spans="1:26" s="8" customFormat="1" ht="58.9" customHeight="1" x14ac:dyDescent="0.25">
      <c r="A236" s="76" t="s">
        <v>17</v>
      </c>
      <c r="B236" s="76"/>
      <c r="C236" s="76"/>
      <c r="D236" s="76"/>
      <c r="E236" s="76"/>
      <c r="F236" s="36">
        <f t="shared" ref="F236:W236" si="192">SUM(F14,F36,F45,F56,F63,F73,F82,F83,F95,F111,F120,F130,F144,F162,F182,F208,F212,F220,F229,F232,F235)</f>
        <v>831380.35585999989</v>
      </c>
      <c r="G236" s="36">
        <f t="shared" si="192"/>
        <v>170317.69514</v>
      </c>
      <c r="H236" s="36">
        <f t="shared" si="192"/>
        <v>1001698.0510000001</v>
      </c>
      <c r="I236" s="36">
        <f t="shared" si="192"/>
        <v>18027519.013726003</v>
      </c>
      <c r="J236" s="36">
        <f t="shared" si="192"/>
        <v>3182503.4245739998</v>
      </c>
      <c r="K236" s="36">
        <f t="shared" si="192"/>
        <v>21210022.438300002</v>
      </c>
      <c r="L236" s="36">
        <f t="shared" si="192"/>
        <v>37333886.297414005</v>
      </c>
      <c r="M236" s="36">
        <f t="shared" si="192"/>
        <v>5885771.0652860012</v>
      </c>
      <c r="N236" s="36">
        <f t="shared" si="192"/>
        <v>43219657.3627</v>
      </c>
      <c r="O236" s="36">
        <f t="shared" si="192"/>
        <v>96602</v>
      </c>
      <c r="P236" s="36">
        <f t="shared" si="192"/>
        <v>10734</v>
      </c>
      <c r="Q236" s="36">
        <f t="shared" si="192"/>
        <v>107336</v>
      </c>
      <c r="R236" s="36">
        <f t="shared" si="192"/>
        <v>55458007.311140001</v>
      </c>
      <c r="S236" s="36">
        <f t="shared" si="192"/>
        <v>9079008.489860002</v>
      </c>
      <c r="T236" s="36">
        <f t="shared" si="192"/>
        <v>64537015.800999999</v>
      </c>
      <c r="U236" s="36">
        <f t="shared" si="192"/>
        <v>56289387.667000003</v>
      </c>
      <c r="V236" s="36">
        <f t="shared" si="192"/>
        <v>9249326.1850000024</v>
      </c>
      <c r="W236" s="36">
        <f t="shared" si="192"/>
        <v>65538713.851999998</v>
      </c>
      <c r="X236" s="32"/>
      <c r="Y236" s="14"/>
      <c r="Z236" s="54"/>
    </row>
    <row r="243" spans="6:21" x14ac:dyDescent="0.25">
      <c r="F243" s="5"/>
      <c r="G243" s="5"/>
      <c r="H243" s="5"/>
      <c r="I243" s="5"/>
      <c r="J243" s="5"/>
      <c r="K243" s="5"/>
      <c r="L243" s="5"/>
    </row>
    <row r="244" spans="6:21" x14ac:dyDescent="0.25">
      <c r="H244" s="5"/>
      <c r="U244" s="5"/>
    </row>
    <row r="246" spans="6:21" x14ac:dyDescent="0.25">
      <c r="U246" s="5"/>
    </row>
    <row r="248" spans="6:21" x14ac:dyDescent="0.25">
      <c r="U248" s="5"/>
    </row>
  </sheetData>
  <mergeCells count="47">
    <mergeCell ref="A212:E212"/>
    <mergeCell ref="H5:H6"/>
    <mergeCell ref="I5:K5"/>
    <mergeCell ref="L5:N5"/>
    <mergeCell ref="A36:E36"/>
    <mergeCell ref="A45:E45"/>
    <mergeCell ref="A56:E56"/>
    <mergeCell ref="F5:F6"/>
    <mergeCell ref="G5:G6"/>
    <mergeCell ref="A14:E14"/>
    <mergeCell ref="R5:R6"/>
    <mergeCell ref="S5:S6"/>
    <mergeCell ref="T5:T6"/>
    <mergeCell ref="U5:U6"/>
    <mergeCell ref="A208:E208"/>
    <mergeCell ref="A236:E236"/>
    <mergeCell ref="A63:E63"/>
    <mergeCell ref="A73:E73"/>
    <mergeCell ref="A82:E82"/>
    <mergeCell ref="A83:E83"/>
    <mergeCell ref="A95:E95"/>
    <mergeCell ref="A111:E111"/>
    <mergeCell ref="A120:E120"/>
    <mergeCell ref="A130:E130"/>
    <mergeCell ref="A144:E144"/>
    <mergeCell ref="A162:E162"/>
    <mergeCell ref="A220:E220"/>
    <mergeCell ref="A229:E229"/>
    <mergeCell ref="A232:E232"/>
    <mergeCell ref="A235:E235"/>
    <mergeCell ref="A182:E182"/>
    <mergeCell ref="Z3:Z6"/>
    <mergeCell ref="A1:Y2"/>
    <mergeCell ref="A3:A6"/>
    <mergeCell ref="B3:B6"/>
    <mergeCell ref="C3:C6"/>
    <mergeCell ref="D3:D6"/>
    <mergeCell ref="E3:E6"/>
    <mergeCell ref="Y3:Y6"/>
    <mergeCell ref="X3:X6"/>
    <mergeCell ref="F4:H4"/>
    <mergeCell ref="I4:T4"/>
    <mergeCell ref="V5:V6"/>
    <mergeCell ref="F3:W3"/>
    <mergeCell ref="O5:Q5"/>
    <mergeCell ref="U4:W4"/>
    <mergeCell ref="W5:W6"/>
  </mergeCells>
  <phoneticPr fontId="1" type="noConversion"/>
  <printOptions horizontalCentered="1"/>
  <pageMargins left="0.11811023622047245" right="0.11811023622047245" top="0.35433070866141736" bottom="0.35433070866141736" header="0.31496062992125984" footer="0.31496062992125984"/>
  <pageSetup paperSize="8" scale="83" fitToHeight="3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第三批次提案明細表</vt:lpstr>
      <vt:lpstr>第三批次提案明細表!Print_Area</vt:lpstr>
      <vt:lpstr>第三批次提案明細表!Print_Titles</vt:lpstr>
    </vt:vector>
  </TitlesOfParts>
  <Company>WRA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賴烱賓</dc:creator>
  <cp:lastModifiedBy>姚又瑜</cp:lastModifiedBy>
  <cp:lastPrinted>2019-05-06T04:07:10Z</cp:lastPrinted>
  <dcterms:created xsi:type="dcterms:W3CDTF">2018-02-04T05:27:06Z</dcterms:created>
  <dcterms:modified xsi:type="dcterms:W3CDTF">2019-05-17T06:34:33Z</dcterms:modified>
</cp:coreProperties>
</file>