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0" yWindow="1845" windowWidth="14355" windowHeight="8070" activeTab="0"/>
  </bookViews>
  <sheets>
    <sheet name="Sheet2" sheetId="1" r:id="rId1"/>
    <sheet name="Sheet3" sheetId="2" r:id="rId2"/>
  </sheets>
  <definedNames>
    <definedName name="_xlnm.Print_Area" localSheetId="0">'Sheet2'!$A$1:$H$98</definedName>
  </definedNames>
  <calcPr fullCalcOnLoad="1"/>
</workbook>
</file>

<file path=xl/sharedStrings.xml><?xml version="1.0" encoding="utf-8"?>
<sst xmlns="http://schemas.openxmlformats.org/spreadsheetml/2006/main" count="139" uniqueCount="83">
  <si>
    <t>水利統計簡訊</t>
  </si>
  <si>
    <t>資料來源：經濟部水利署公務統計報表。</t>
  </si>
  <si>
    <t>縣市及廠名</t>
  </si>
  <si>
    <t>全年實際造水量(萬立方公尺)</t>
  </si>
  <si>
    <t>功   用</t>
  </si>
  <si>
    <t>管理單位</t>
  </si>
  <si>
    <t xml:space="preserve">總計 </t>
  </si>
  <si>
    <t>(百分比)</t>
  </si>
  <si>
    <t>屏東縣</t>
  </si>
  <si>
    <t>工業用水</t>
  </si>
  <si>
    <t>民生用水</t>
  </si>
  <si>
    <t>台灣自來水股份有限公司</t>
  </si>
  <si>
    <t>虎井海水淡化廠</t>
  </si>
  <si>
    <t>澎湖縣政府</t>
  </si>
  <si>
    <t>桶盤海水淡化廠</t>
  </si>
  <si>
    <t>金門縣</t>
  </si>
  <si>
    <t>金門海水淡化廠</t>
  </si>
  <si>
    <t>金門縣自來水廠</t>
  </si>
  <si>
    <t>連江縣</t>
  </si>
  <si>
    <t>連江縣自來水廠</t>
  </si>
  <si>
    <t>東引海水淡化廠</t>
  </si>
  <si>
    <t>北竿海水淡化廠</t>
  </si>
  <si>
    <t xml:space="preserve">西莒海水淡化廠   </t>
  </si>
  <si>
    <t xml:space="preserve"> </t>
  </si>
  <si>
    <r>
      <t>103</t>
    </r>
    <r>
      <rPr>
        <sz val="11"/>
        <rFont val="標楷體"/>
        <family val="4"/>
      </rPr>
      <t>年</t>
    </r>
  </si>
  <si>
    <t>澎湖縣</t>
  </si>
  <si>
    <r>
      <t>(</t>
    </r>
    <r>
      <rPr>
        <b/>
        <sz val="11"/>
        <rFont val="標楷體"/>
        <family val="4"/>
      </rPr>
      <t>百分比</t>
    </r>
    <r>
      <rPr>
        <b/>
        <sz val="11"/>
        <rFont val="Times New Roman"/>
        <family val="1"/>
      </rPr>
      <t>)</t>
    </r>
  </si>
  <si>
    <t>尖山發電廠</t>
  </si>
  <si>
    <t>西嶼鹽井淡化廠</t>
  </si>
  <si>
    <t>七美鹽井淡化廠</t>
  </si>
  <si>
    <t>白沙鹽井淡化廠</t>
  </si>
  <si>
    <t>成功鹽井淡化廠</t>
  </si>
  <si>
    <t>將軍鹽井淡化廠</t>
  </si>
  <si>
    <t>核三發電廠(一號機)</t>
  </si>
  <si>
    <t>核三發電廠(二號機)</t>
  </si>
  <si>
    <t xml:space="preserve">塔山發電廠(A台機) </t>
  </si>
  <si>
    <t>塔山發電廠(B台機)</t>
  </si>
  <si>
    <t>馬公第一海水淡化廠
10,000CMD海水淡化場</t>
  </si>
  <si>
    <t>馬公第一海水淡化廠
3,000CMD海水淡化場</t>
  </si>
  <si>
    <t>望安海水淡化廠</t>
  </si>
  <si>
    <t>西嶼海水淡化廠</t>
  </si>
  <si>
    <r>
      <t>南竿</t>
    </r>
    <r>
      <rPr>
        <sz val="12"/>
        <rFont val="Times New Roman"/>
        <family val="1"/>
      </rPr>
      <t>(</t>
    </r>
    <r>
      <rPr>
        <sz val="12"/>
        <rFont val="標楷體"/>
        <family val="4"/>
      </rPr>
      <t>一、二期</t>
    </r>
    <r>
      <rPr>
        <sz val="12"/>
        <rFont val="Times New Roman"/>
        <family val="1"/>
      </rPr>
      <t>)</t>
    </r>
    <r>
      <rPr>
        <sz val="12"/>
        <rFont val="標楷體"/>
        <family val="4"/>
      </rPr>
      <t>海水淡化廠</t>
    </r>
  </si>
  <si>
    <t>西莒海水淡化廠</t>
  </si>
  <si>
    <r>
      <t>南竿</t>
    </r>
    <r>
      <rPr>
        <sz val="12"/>
        <rFont val="Times New Roman"/>
        <family val="1"/>
      </rPr>
      <t>(</t>
    </r>
    <r>
      <rPr>
        <sz val="12"/>
        <rFont val="標楷體"/>
        <family val="4"/>
      </rPr>
      <t>三期</t>
    </r>
    <r>
      <rPr>
        <sz val="12"/>
        <rFont val="Times New Roman"/>
        <family val="1"/>
      </rPr>
      <t>)</t>
    </r>
    <r>
      <rPr>
        <sz val="12"/>
        <rFont val="標楷體"/>
        <family val="4"/>
      </rPr>
      <t>海水淡化廠</t>
    </r>
  </si>
  <si>
    <t>-</t>
  </si>
  <si>
    <t>附    註：①塔山發電廠(A台機)於103年11月開始產水。</t>
  </si>
  <si>
    <r>
      <rPr>
        <sz val="11"/>
        <color indexed="9"/>
        <rFont val="標楷體"/>
        <family val="4"/>
      </rPr>
      <t>附    註：</t>
    </r>
    <r>
      <rPr>
        <sz val="11"/>
        <rFont val="標楷體"/>
        <family val="4"/>
      </rPr>
      <t>2.白沙鹽井淡化廠因原水水質問題暫停出水辦理設備改善中。</t>
    </r>
  </si>
  <si>
    <r>
      <rPr>
        <sz val="11"/>
        <color indexed="9"/>
        <rFont val="標楷體"/>
        <family val="4"/>
      </rPr>
      <t>附    註：</t>
    </r>
    <r>
      <rPr>
        <sz val="11"/>
        <rFont val="標楷體"/>
        <family val="4"/>
      </rPr>
      <t>3.為辦理「大金門海水淡化廠既有設施功能改善暨擴建」工程，金門海水淡化廠於106年3月31日起</t>
    </r>
  </si>
  <si>
    <r>
      <rPr>
        <sz val="11"/>
        <color indexed="9"/>
        <rFont val="標楷體"/>
        <family val="4"/>
      </rPr>
      <t>附    註：3.</t>
    </r>
    <r>
      <rPr>
        <sz val="11"/>
        <rFont val="標楷體"/>
        <family val="4"/>
      </rPr>
      <t>暫停止營運。</t>
    </r>
  </si>
  <si>
    <r>
      <t>核三發電廠</t>
    </r>
    <r>
      <rPr>
        <sz val="11"/>
        <rFont val="Times New Roman"/>
        <family val="1"/>
      </rPr>
      <t>(</t>
    </r>
    <r>
      <rPr>
        <sz val="11"/>
        <rFont val="標楷體"/>
        <family val="4"/>
      </rPr>
      <t>一號機</t>
    </r>
    <r>
      <rPr>
        <sz val="11"/>
        <rFont val="Times New Roman"/>
        <family val="1"/>
      </rPr>
      <t>)</t>
    </r>
  </si>
  <si>
    <r>
      <t>核三發電廠</t>
    </r>
    <r>
      <rPr>
        <sz val="11"/>
        <rFont val="Times New Roman"/>
        <family val="1"/>
      </rPr>
      <t>(</t>
    </r>
    <r>
      <rPr>
        <sz val="11"/>
        <rFont val="標楷體"/>
        <family val="4"/>
      </rPr>
      <t>二號機</t>
    </r>
    <r>
      <rPr>
        <sz val="11"/>
        <rFont val="Times New Roman"/>
        <family val="1"/>
      </rPr>
      <t>)</t>
    </r>
  </si>
  <si>
    <t>台灣電力股份有限公司</t>
  </si>
  <si>
    <t>連江縣政府</t>
  </si>
  <si>
    <r>
      <t>104</t>
    </r>
    <r>
      <rPr>
        <sz val="11"/>
        <rFont val="標楷體"/>
        <family val="4"/>
      </rPr>
      <t>年</t>
    </r>
  </si>
  <si>
    <r>
      <t>105</t>
    </r>
    <r>
      <rPr>
        <sz val="11"/>
        <rFont val="標楷體"/>
        <family val="4"/>
      </rPr>
      <t>年</t>
    </r>
  </si>
  <si>
    <r>
      <t>106</t>
    </r>
    <r>
      <rPr>
        <sz val="11"/>
        <rFont val="標楷體"/>
        <family val="4"/>
      </rPr>
      <t>年</t>
    </r>
  </si>
  <si>
    <t>-</t>
  </si>
  <si>
    <r>
      <t xml:space="preserve">白沙鹽井淡化廠  </t>
    </r>
    <r>
      <rPr>
        <sz val="9"/>
        <rFont val="標楷體"/>
        <family val="4"/>
      </rPr>
      <t>註1</t>
    </r>
  </si>
  <si>
    <t>南竿(三期)海水淡化廠</t>
  </si>
  <si>
    <t>西嶼海水淡化廠</t>
  </si>
  <si>
    <t>望安海水淡化廠</t>
  </si>
  <si>
    <t>附    註：1.白沙鹽井淡化廠因原水水質問題暫停出水辦理設備改善中。</t>
  </si>
  <si>
    <t xml:space="preserve">          2.為辦理「大金門海水淡化廠既有設施功能改善暨擴建」工程，金門海水淡化廠於106年3月31日起</t>
  </si>
  <si>
    <t xml:space="preserve">          3.南竿(一期)海水淡化廠自94年1月起停產；101年4月起，與南竿(二期)海水淡化廠合併生產造水。</t>
  </si>
  <si>
    <t>總計</t>
  </si>
  <si>
    <t xml:space="preserve">塔山發電廠(A台機) </t>
  </si>
  <si>
    <t>塔山發電廠(B台機)</t>
  </si>
  <si>
    <t>工業用水</t>
  </si>
  <si>
    <t>編製單位：經濟部水利署主計室</t>
  </si>
  <si>
    <t>103年</t>
  </si>
  <si>
    <t>104年</t>
  </si>
  <si>
    <t>105年</t>
  </si>
  <si>
    <t>106年</t>
  </si>
  <si>
    <r>
      <t xml:space="preserve">馬公第一海水淡化廠
</t>
    </r>
    <r>
      <rPr>
        <sz val="11"/>
        <rFont val="Times New Roman"/>
        <family val="1"/>
      </rPr>
      <t>10,000CMD</t>
    </r>
    <r>
      <rPr>
        <sz val="11"/>
        <rFont val="標楷體"/>
        <family val="4"/>
      </rPr>
      <t>海水淡化場</t>
    </r>
  </si>
  <si>
    <r>
      <t xml:space="preserve">馬公第一海水淡化廠
</t>
    </r>
    <r>
      <rPr>
        <sz val="11"/>
        <rFont val="Times New Roman"/>
        <family val="1"/>
      </rPr>
      <t>3,000CMD</t>
    </r>
    <r>
      <rPr>
        <sz val="11"/>
        <rFont val="標楷體"/>
        <family val="4"/>
      </rPr>
      <t>海水淡化場</t>
    </r>
  </si>
  <si>
    <r>
      <t xml:space="preserve">金門海水淡化廠  </t>
    </r>
    <r>
      <rPr>
        <sz val="9"/>
        <rFont val="標楷體"/>
        <family val="4"/>
      </rPr>
      <t>註2</t>
    </r>
  </si>
  <si>
    <r>
      <rPr>
        <sz val="11"/>
        <rFont val="標楷體"/>
        <family val="4"/>
      </rPr>
      <t>南竿</t>
    </r>
    <r>
      <rPr>
        <sz val="11"/>
        <rFont val="Times New Roman"/>
        <family val="1"/>
      </rPr>
      <t>(</t>
    </r>
    <r>
      <rPr>
        <sz val="11"/>
        <rFont val="標楷體"/>
        <family val="4"/>
      </rPr>
      <t>一、二期</t>
    </r>
    <r>
      <rPr>
        <sz val="11"/>
        <rFont val="Times New Roman"/>
        <family val="1"/>
      </rPr>
      <t>)</t>
    </r>
    <r>
      <rPr>
        <sz val="11"/>
        <rFont val="標楷體"/>
        <family val="4"/>
      </rPr>
      <t>海水淡化廠</t>
    </r>
    <r>
      <rPr>
        <sz val="10"/>
        <rFont val="Times New Roman"/>
        <family val="1"/>
      </rPr>
      <t xml:space="preserve">  </t>
    </r>
    <r>
      <rPr>
        <sz val="9"/>
        <rFont val="標楷體"/>
        <family val="4"/>
      </rPr>
      <t>註</t>
    </r>
    <r>
      <rPr>
        <sz val="9"/>
        <rFont val="Times New Roman"/>
        <family val="1"/>
      </rPr>
      <t>3</t>
    </r>
  </si>
  <si>
    <t xml:space="preserve">            暫停止營運，至107年8月竣工後試營運。     </t>
  </si>
  <si>
    <t>107年</t>
  </si>
  <si>
    <t>STA.341</t>
  </si>
  <si>
    <r>
      <t>近</t>
    </r>
    <r>
      <rPr>
        <sz val="16"/>
        <color indexed="39"/>
        <rFont val="Times New Roman"/>
        <family val="1"/>
      </rPr>
      <t>5</t>
    </r>
    <r>
      <rPr>
        <sz val="16"/>
        <color indexed="39"/>
        <rFont val="標楷體"/>
        <family val="4"/>
      </rPr>
      <t>年（</t>
    </r>
    <r>
      <rPr>
        <sz val="16"/>
        <color indexed="39"/>
        <rFont val="Times New Roman"/>
        <family val="1"/>
      </rPr>
      <t>103-107</t>
    </r>
    <r>
      <rPr>
        <sz val="16"/>
        <color indexed="39"/>
        <rFont val="標楷體"/>
        <family val="4"/>
      </rPr>
      <t>）海水淡化廠營運比較</t>
    </r>
  </si>
  <si>
    <r>
      <t>107</t>
    </r>
    <r>
      <rPr>
        <sz val="11"/>
        <rFont val="標楷體"/>
        <family val="4"/>
      </rPr>
      <t>年</t>
    </r>
  </si>
  <si>
    <r>
      <t>108</t>
    </r>
    <r>
      <rPr>
        <sz val="14"/>
        <color indexed="39"/>
        <rFont val="標楷體"/>
        <family val="4"/>
      </rPr>
      <t>年</t>
    </r>
    <r>
      <rPr>
        <sz val="14"/>
        <color indexed="39"/>
        <rFont val="Times New Roman"/>
        <family val="1"/>
      </rPr>
      <t>5</t>
    </r>
    <r>
      <rPr>
        <sz val="14"/>
        <color indexed="39"/>
        <rFont val="標楷體"/>
        <family val="4"/>
      </rPr>
      <t>月</t>
    </r>
    <r>
      <rPr>
        <sz val="14"/>
        <color indexed="39"/>
        <rFont val="Times New Roman"/>
        <family val="1"/>
      </rPr>
      <t>13</t>
    </r>
    <r>
      <rPr>
        <sz val="14"/>
        <color indexed="39"/>
        <rFont val="標楷體"/>
        <family val="4"/>
      </rPr>
      <t>日</t>
    </r>
    <r>
      <rPr>
        <sz val="14"/>
        <color indexed="39"/>
        <rFont val="Times New Roman"/>
        <family val="1"/>
      </rPr>
      <t xml:space="preserve"> </t>
    </r>
    <r>
      <rPr>
        <sz val="14"/>
        <color indexed="39"/>
        <rFont val="標楷體"/>
        <family val="4"/>
      </rPr>
      <t>星期一</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</si>
</sst>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 "/>
    <numFmt numFmtId="178" formatCode="#,###;;&quot;-&quot;"/>
    <numFmt numFmtId="179" formatCode="0.00_ "/>
    <numFmt numFmtId="180" formatCode="0_ "/>
    <numFmt numFmtId="181" formatCode="_(* #,##0_);_(* \(#,##0\);_(* &quot;-&quot;_);_(@_)"/>
    <numFmt numFmtId="182" formatCode="_-* #,##0.0_-;\-* #,##0.0_-;_-* &quot;-&quot;??_-;_-@_-"/>
    <numFmt numFmtId="183" formatCode="_-* #,##0_-;\-* #,##0_-;_-* &quot;-&quot;??_-;_-@_-"/>
    <numFmt numFmtId="184" formatCode="0.0_ "/>
    <numFmt numFmtId="185" formatCode="#,##0.00_);[Red]\(#,##0.00\)"/>
    <numFmt numFmtId="186" formatCode="#,##0_);[Red]\(#,##0\)"/>
    <numFmt numFmtId="187" formatCode="#,##0.000_);[Red]\(#,##0.000\)"/>
    <numFmt numFmtId="188" formatCode="#,##0.0_);[Red]\(#,##0.0\)"/>
  </numFmts>
  <fonts count="62">
    <font>
      <sz val="12"/>
      <name val="新細明體"/>
      <family val="1"/>
    </font>
    <font>
      <sz val="10"/>
      <name val="標楷體"/>
      <family val="4"/>
    </font>
    <font>
      <sz val="9"/>
      <name val="新細明體"/>
      <family val="1"/>
    </font>
    <font>
      <sz val="12"/>
      <name val="標楷體"/>
      <family val="4"/>
    </font>
    <font>
      <sz val="14"/>
      <name val="標楷體"/>
      <family val="4"/>
    </font>
    <font>
      <sz val="24"/>
      <color indexed="39"/>
      <name val="標楷體"/>
      <family val="4"/>
    </font>
    <font>
      <sz val="24"/>
      <name val="標楷體"/>
      <family val="4"/>
    </font>
    <font>
      <sz val="14"/>
      <color indexed="39"/>
      <name val="標楷體"/>
      <family val="4"/>
    </font>
    <font>
      <sz val="16"/>
      <color indexed="39"/>
      <name val="標楷體"/>
      <family val="4"/>
    </font>
    <font>
      <sz val="11"/>
      <name val="標楷體"/>
      <family val="4"/>
    </font>
    <font>
      <b/>
      <sz val="11"/>
      <name val="標楷體"/>
      <family val="4"/>
    </font>
    <font>
      <sz val="9"/>
      <name val="細明體"/>
      <family val="3"/>
    </font>
    <font>
      <sz val="9"/>
      <name val="標楷體"/>
      <family val="4"/>
    </font>
    <font>
      <sz val="10"/>
      <name val="Times New Roman"/>
      <family val="1"/>
    </font>
    <font>
      <sz val="11"/>
      <name val="Times New Roman"/>
      <family val="1"/>
    </font>
    <font>
      <b/>
      <sz val="11"/>
      <name val="Times New Roman"/>
      <family val="1"/>
    </font>
    <font>
      <sz val="16"/>
      <color indexed="39"/>
      <name val="Times New Roman"/>
      <family val="1"/>
    </font>
    <font>
      <sz val="14"/>
      <color indexed="39"/>
      <name val="Times New Roman"/>
      <family val="1"/>
    </font>
    <font>
      <sz val="12"/>
      <name val="Times New Roman"/>
      <family val="1"/>
    </font>
    <font>
      <sz val="11"/>
      <color indexed="9"/>
      <name val="標楷體"/>
      <family val="4"/>
    </font>
    <font>
      <sz val="10"/>
      <color indexed="8"/>
      <name val="新細明體"/>
      <family val="1"/>
    </font>
    <font>
      <sz val="10"/>
      <color indexed="8"/>
      <name val="標楷體"/>
      <family val="4"/>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4"/>
      <color indexed="8"/>
      <name val="標楷體"/>
      <family val="4"/>
    </font>
    <font>
      <sz val="14"/>
      <color indexed="8"/>
      <name val="Times New Roman"/>
      <family val="1"/>
    </font>
    <font>
      <b/>
      <sz val="18"/>
      <color indexed="8"/>
      <name val="標楷體"/>
      <family val="4"/>
    </font>
    <font>
      <b/>
      <sz val="1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theme="3" tint="0.7999799847602844"/>
        <bgColor indexed="64"/>
      </patternFill>
    </fill>
    <fill>
      <patternFill patternType="solid">
        <fgColor indexed="41"/>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7" fillId="20" borderId="0" applyNumberFormat="0" applyBorder="0" applyAlignment="0" applyProtection="0"/>
    <xf numFmtId="0" fontId="48" fillId="0" borderId="1" applyNumberFormat="0" applyFill="0" applyAlignment="0" applyProtection="0"/>
    <xf numFmtId="0" fontId="49" fillId="21" borderId="0" applyNumberFormat="0" applyBorder="0" applyAlignment="0" applyProtection="0"/>
    <xf numFmtId="9" fontId="0" fillId="0" borderId="0" applyFont="0" applyFill="0" applyBorder="0" applyAlignment="0" applyProtection="0"/>
    <xf numFmtId="0" fontId="5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0" fillId="23" borderId="4" applyNumberFormat="0" applyFont="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91">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7" fillId="0" borderId="0" xfId="0" applyFont="1" applyAlignment="1">
      <alignment horizontal="center"/>
    </xf>
    <xf numFmtId="0" fontId="3"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41" fontId="10" fillId="0" borderId="10" xfId="0" applyNumberFormat="1" applyFont="1" applyFill="1" applyBorder="1" applyAlignment="1">
      <alignment horizontal="center"/>
    </xf>
    <xf numFmtId="0" fontId="10" fillId="33" borderId="0" xfId="0" applyFont="1" applyFill="1" applyBorder="1" applyAlignment="1">
      <alignment vertical="center"/>
    </xf>
    <xf numFmtId="0" fontId="10" fillId="0" borderId="0" xfId="0" applyFont="1" applyAlignment="1">
      <alignment vertical="center"/>
    </xf>
    <xf numFmtId="0" fontId="9" fillId="0" borderId="10" xfId="0" applyFont="1" applyBorder="1" applyAlignment="1">
      <alignment horizontal="center"/>
    </xf>
    <xf numFmtId="0" fontId="9" fillId="0" borderId="0" xfId="0" applyFont="1" applyBorder="1" applyAlignment="1">
      <alignment horizontal="left"/>
    </xf>
    <xf numFmtId="179" fontId="9" fillId="0" borderId="0" xfId="0" applyNumberFormat="1" applyFont="1" applyAlignment="1">
      <alignment vertical="center"/>
    </xf>
    <xf numFmtId="0" fontId="9" fillId="0" borderId="0" xfId="0" applyFont="1" applyBorder="1" applyAlignment="1">
      <alignment vertical="center"/>
    </xf>
    <xf numFmtId="0" fontId="9" fillId="0" borderId="0" xfId="0" applyFont="1" applyFill="1" applyBorder="1" applyAlignment="1">
      <alignment horizontal="right" wrapText="1"/>
    </xf>
    <xf numFmtId="0" fontId="3" fillId="0" borderId="0" xfId="0" applyFont="1" applyAlignment="1">
      <alignment horizontal="center" vertical="center"/>
    </xf>
    <xf numFmtId="186" fontId="3" fillId="0" borderId="0" xfId="0" applyNumberFormat="1" applyFont="1" applyAlignment="1">
      <alignment vertical="center"/>
    </xf>
    <xf numFmtId="185" fontId="9" fillId="0" borderId="0" xfId="0" applyNumberFormat="1" applyFont="1" applyBorder="1" applyAlignment="1">
      <alignment horizontal="right" wrapText="1"/>
    </xf>
    <xf numFmtId="186" fontId="3" fillId="0" borderId="0" xfId="0" applyNumberFormat="1" applyFont="1" applyAlignment="1">
      <alignment horizontal="center" vertical="center"/>
    </xf>
    <xf numFmtId="2" fontId="3" fillId="0" borderId="0" xfId="0" applyNumberFormat="1" applyFont="1" applyBorder="1" applyAlignment="1">
      <alignment horizontal="center" vertical="center" wrapText="1"/>
    </xf>
    <xf numFmtId="0" fontId="14" fillId="0" borderId="11" xfId="0" applyFont="1" applyBorder="1" applyAlignment="1">
      <alignment horizontal="center" vertical="center" wrapText="1"/>
    </xf>
    <xf numFmtId="185" fontId="14" fillId="0" borderId="12" xfId="0" applyNumberFormat="1" applyFont="1" applyBorder="1" applyAlignment="1">
      <alignment horizontal="right" wrapText="1"/>
    </xf>
    <xf numFmtId="185" fontId="14" fillId="0" borderId="13" xfId="0" applyNumberFormat="1" applyFont="1" applyBorder="1" applyAlignment="1">
      <alignment horizontal="right" wrapText="1"/>
    </xf>
    <xf numFmtId="0" fontId="17" fillId="0" borderId="0" xfId="0" applyFont="1" applyAlignment="1">
      <alignment/>
    </xf>
    <xf numFmtId="0" fontId="17" fillId="0" borderId="0" xfId="0" applyFont="1" applyAlignment="1">
      <alignment horizontal="right" vertical="center"/>
    </xf>
    <xf numFmtId="0" fontId="3" fillId="0" borderId="13" xfId="0" applyFont="1" applyFill="1" applyBorder="1" applyAlignment="1">
      <alignment vertical="center"/>
    </xf>
    <xf numFmtId="0" fontId="1" fillId="0" borderId="14" xfId="0" applyFont="1" applyFill="1" applyBorder="1" applyAlignment="1">
      <alignment vertical="center" wrapText="1"/>
    </xf>
    <xf numFmtId="0" fontId="3" fillId="0" borderId="14" xfId="0" applyFont="1" applyFill="1" applyBorder="1" applyAlignment="1">
      <alignment vertical="center"/>
    </xf>
    <xf numFmtId="0" fontId="3" fillId="0" borderId="15" xfId="0" applyFont="1" applyFill="1" applyBorder="1" applyAlignment="1">
      <alignment vertical="center"/>
    </xf>
    <xf numFmtId="176" fontId="3" fillId="0" borderId="0" xfId="0" applyNumberFormat="1" applyFont="1" applyFill="1" applyAlignment="1">
      <alignment vertical="center"/>
    </xf>
    <xf numFmtId="0" fontId="3" fillId="0" borderId="0" xfId="0" applyFont="1" applyFill="1" applyBorder="1" applyAlignment="1">
      <alignment horizontal="right" vertical="center" wrapText="1" indent="1"/>
    </xf>
    <xf numFmtId="179" fontId="3" fillId="0" borderId="0" xfId="0" applyNumberFormat="1"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16" xfId="0" applyNumberFormat="1" applyFont="1" applyFill="1" applyBorder="1" applyAlignment="1">
      <alignment vertical="center"/>
    </xf>
    <xf numFmtId="0" fontId="9" fillId="0" borderId="0" xfId="0" applyFont="1" applyFill="1" applyAlignment="1">
      <alignment/>
    </xf>
    <xf numFmtId="0" fontId="9" fillId="0" borderId="0" xfId="33" applyFont="1" applyFill="1">
      <alignment/>
      <protection/>
    </xf>
    <xf numFmtId="0" fontId="9" fillId="0" borderId="0" xfId="0" applyFont="1" applyBorder="1" applyAlignment="1">
      <alignment/>
    </xf>
    <xf numFmtId="186" fontId="15" fillId="33" borderId="12" xfId="0" applyNumberFormat="1" applyFont="1" applyFill="1" applyBorder="1" applyAlignment="1">
      <alignment horizontal="right" wrapText="1"/>
    </xf>
    <xf numFmtId="0" fontId="9" fillId="0" borderId="17" xfId="0" applyFont="1" applyBorder="1" applyAlignment="1" quotePrefix="1">
      <alignment horizontal="center" vertical="center" wrapText="1"/>
    </xf>
    <xf numFmtId="0" fontId="9" fillId="0" borderId="0" xfId="0" applyFont="1" applyBorder="1" applyAlignment="1">
      <alignment wrapText="1"/>
    </xf>
    <xf numFmtId="0" fontId="9" fillId="0" borderId="11" xfId="0" applyFont="1" applyBorder="1" applyAlignment="1" quotePrefix="1">
      <alignment horizontal="center" vertical="center" wrapText="1"/>
    </xf>
    <xf numFmtId="0" fontId="9" fillId="0" borderId="0" xfId="0" applyFont="1" applyFill="1" applyBorder="1" applyAlignment="1">
      <alignment horizontal="left"/>
    </xf>
    <xf numFmtId="185" fontId="14" fillId="0" borderId="12" xfId="0" applyNumberFormat="1" applyFont="1" applyFill="1" applyBorder="1" applyAlignment="1">
      <alignment horizontal="right" wrapText="1"/>
    </xf>
    <xf numFmtId="0" fontId="9" fillId="0" borderId="0" xfId="0" applyFont="1" applyAlignment="1">
      <alignment horizontal="right" vertical="center"/>
    </xf>
    <xf numFmtId="0" fontId="10" fillId="34" borderId="18" xfId="0" applyFont="1" applyFill="1" applyBorder="1" applyAlignment="1">
      <alignment horizontal="distributed" vertical="center" wrapText="1"/>
    </xf>
    <xf numFmtId="185" fontId="15" fillId="34" borderId="19" xfId="0" applyNumberFormat="1" applyFont="1" applyFill="1" applyBorder="1" applyAlignment="1">
      <alignment horizontal="right" wrapText="1"/>
    </xf>
    <xf numFmtId="0" fontId="10" fillId="5" borderId="0" xfId="0" applyFont="1" applyFill="1" applyBorder="1" applyAlignment="1">
      <alignment vertical="center"/>
    </xf>
    <xf numFmtId="185" fontId="15" fillId="5" borderId="12" xfId="0" applyNumberFormat="1" applyFont="1" applyFill="1" applyBorder="1" applyAlignment="1">
      <alignment horizontal="right" wrapText="1"/>
    </xf>
    <xf numFmtId="10" fontId="15" fillId="5" borderId="12" xfId="0" applyNumberFormat="1" applyFont="1" applyFill="1" applyBorder="1" applyAlignment="1">
      <alignment horizontal="right" wrapText="1"/>
    </xf>
    <xf numFmtId="0" fontId="15" fillId="5" borderId="0" xfId="0" applyFont="1" applyFill="1" applyBorder="1" applyAlignment="1">
      <alignment vertical="center"/>
    </xf>
    <xf numFmtId="0" fontId="9" fillId="7" borderId="0" xfId="0" applyFont="1" applyFill="1" applyBorder="1" applyAlignment="1">
      <alignment horizontal="left"/>
    </xf>
    <xf numFmtId="185" fontId="14" fillId="7" borderId="12" xfId="0" applyNumberFormat="1" applyFont="1" applyFill="1" applyBorder="1" applyAlignment="1">
      <alignment horizontal="right" wrapText="1"/>
    </xf>
    <xf numFmtId="0" fontId="9" fillId="7" borderId="0" xfId="0" applyFont="1" applyFill="1" applyBorder="1" applyAlignment="1">
      <alignment wrapText="1"/>
    </xf>
    <xf numFmtId="0" fontId="3" fillId="7" borderId="0" xfId="0" applyFont="1" applyFill="1" applyBorder="1" applyAlignment="1">
      <alignment/>
    </xf>
    <xf numFmtId="185" fontId="14" fillId="7" borderId="13" xfId="0" applyNumberFormat="1" applyFont="1" applyFill="1" applyBorder="1" applyAlignment="1">
      <alignment horizontal="right" wrapText="1"/>
    </xf>
    <xf numFmtId="0" fontId="9" fillId="7" borderId="0" xfId="0" applyFont="1" applyFill="1" applyBorder="1" applyAlignment="1">
      <alignment/>
    </xf>
    <xf numFmtId="0" fontId="9" fillId="7" borderId="0" xfId="0" applyFont="1" applyFill="1" applyAlignment="1">
      <alignment/>
    </xf>
    <xf numFmtId="0" fontId="1" fillId="7" borderId="0" xfId="0" applyFont="1" applyFill="1" applyBorder="1" applyAlignment="1">
      <alignment horizontal="left"/>
    </xf>
    <xf numFmtId="0" fontId="9" fillId="7" borderId="16" xfId="0" applyFont="1" applyFill="1" applyBorder="1" applyAlignment="1">
      <alignment horizontal="left"/>
    </xf>
    <xf numFmtId="185" fontId="14" fillId="7" borderId="20" xfId="0" applyNumberFormat="1" applyFont="1" applyFill="1" applyBorder="1" applyAlignment="1">
      <alignment horizontal="right" wrapText="1"/>
    </xf>
    <xf numFmtId="41" fontId="10" fillId="0" borderId="18" xfId="0" applyNumberFormat="1" applyFont="1" applyFill="1" applyBorder="1" applyAlignment="1">
      <alignment horizontal="center"/>
    </xf>
    <xf numFmtId="41" fontId="10" fillId="0" borderId="0" xfId="0" applyNumberFormat="1" applyFont="1" applyFill="1" applyBorder="1" applyAlignment="1">
      <alignment horizontal="center"/>
    </xf>
    <xf numFmtId="0" fontId="9" fillId="35" borderId="0" xfId="0" applyFont="1" applyFill="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wrapText="1"/>
    </xf>
    <xf numFmtId="0" fontId="9" fillId="35" borderId="0" xfId="0" applyFont="1" applyFill="1" applyBorder="1" applyAlignment="1">
      <alignment horizontal="center" wrapText="1"/>
    </xf>
    <xf numFmtId="0" fontId="9" fillId="0" borderId="0" xfId="0" applyFont="1" applyFill="1" applyBorder="1" applyAlignment="1">
      <alignment horizontal="center"/>
    </xf>
    <xf numFmtId="0" fontId="9" fillId="35" borderId="16" xfId="0" applyFont="1" applyFill="1" applyBorder="1" applyAlignment="1">
      <alignment horizontal="center"/>
    </xf>
    <xf numFmtId="0" fontId="9" fillId="7" borderId="10" xfId="0" applyFont="1" applyFill="1" applyBorder="1" applyAlignment="1">
      <alignment horizontal="center"/>
    </xf>
    <xf numFmtId="0" fontId="9" fillId="0" borderId="10"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21" xfId="0" applyFont="1" applyFill="1" applyBorder="1" applyAlignment="1">
      <alignment horizontal="center"/>
    </xf>
    <xf numFmtId="0" fontId="10" fillId="34" borderId="0" xfId="0" applyFont="1" applyFill="1" applyBorder="1" applyAlignment="1">
      <alignment vertical="center"/>
    </xf>
    <xf numFmtId="10" fontId="15" fillId="34" borderId="12" xfId="0" applyNumberFormat="1" applyFont="1" applyFill="1" applyBorder="1" applyAlignment="1">
      <alignment horizontal="right" wrapText="1"/>
    </xf>
    <xf numFmtId="0" fontId="9" fillId="0" borderId="18" xfId="0" applyFont="1" applyBorder="1" applyAlignment="1">
      <alignment/>
    </xf>
    <xf numFmtId="0" fontId="0" fillId="0" borderId="18" xfId="0" applyBorder="1" applyAlignment="1">
      <alignment/>
    </xf>
    <xf numFmtId="0" fontId="5" fillId="0" borderId="0" xfId="0" applyFont="1" applyAlignment="1">
      <alignment horizontal="center" vertical="center"/>
    </xf>
    <xf numFmtId="0" fontId="8" fillId="0" borderId="0" xfId="0" applyFont="1" applyAlignment="1">
      <alignment horizontal="center"/>
    </xf>
    <xf numFmtId="0" fontId="16" fillId="0" borderId="0" xfId="0" applyFont="1" applyAlignment="1">
      <alignment horizontal="center"/>
    </xf>
    <xf numFmtId="0" fontId="9" fillId="0" borderId="22" xfId="0" applyFont="1" applyBorder="1" applyAlignment="1" quotePrefix="1">
      <alignment horizontal="center" vertical="center" wrapText="1"/>
    </xf>
    <xf numFmtId="0" fontId="9" fillId="0" borderId="15" xfId="0" applyFont="1" applyBorder="1" applyAlignment="1" quotePrefix="1">
      <alignment horizontal="center" vertical="center" wrapText="1"/>
    </xf>
    <xf numFmtId="0" fontId="3" fillId="0" borderId="23" xfId="0" applyFont="1" applyBorder="1" applyAlignment="1">
      <alignment horizontal="center" vertical="distributed" wrapText="1"/>
    </xf>
    <xf numFmtId="0" fontId="3" fillId="0" borderId="24" xfId="0" applyFont="1" applyBorder="1" applyAlignment="1">
      <alignment horizontal="center" vertical="distributed" wrapText="1"/>
    </xf>
    <xf numFmtId="0" fontId="3" fillId="0" borderId="25" xfId="0" applyFont="1" applyBorder="1" applyAlignment="1">
      <alignment horizontal="center" vertical="distributed" wrapText="1"/>
    </xf>
    <xf numFmtId="0" fontId="9" fillId="0" borderId="2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341-01-01供水量及水費101年"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海水淡化廠實際造水量</a:t>
            </a:r>
          </a:p>
        </c:rich>
      </c:tx>
      <c:layout>
        <c:manualLayout>
          <c:xMode val="factor"/>
          <c:yMode val="factor"/>
          <c:x val="-0.00125"/>
          <c:y val="-0.01325"/>
        </c:manualLayout>
      </c:layout>
      <c:spPr>
        <a:noFill/>
        <a:ln w="3175">
          <a:noFill/>
        </a:ln>
      </c:spPr>
    </c:title>
    <c:plotArea>
      <c:layout>
        <c:manualLayout>
          <c:xMode val="edge"/>
          <c:yMode val="edge"/>
          <c:x val="0.04275"/>
          <c:y val="0.10475"/>
          <c:w val="0.94275"/>
          <c:h val="0.82825"/>
        </c:manualLayout>
      </c:layout>
      <c:barChart>
        <c:barDir val="col"/>
        <c:grouping val="clustered"/>
        <c:varyColors val="0"/>
        <c:ser>
          <c:idx val="0"/>
          <c:order val="0"/>
          <c:tx>
            <c:strRef>
              <c:f>Sheet3!$M$1</c:f>
              <c:strCache>
                <c:ptCount val="1"/>
                <c:pt idx="0">
                  <c:v>103年</c:v>
                </c:pt>
              </c:strCache>
            </c:strRef>
          </c:tx>
          <c:spPr>
            <a:gradFill rotWithShape="1">
              <a:gsLst>
                <a:gs pos="0">
                  <a:srgbClr val="285081"/>
                </a:gs>
                <a:gs pos="50000">
                  <a:srgbClr val="3E76BB"/>
                </a:gs>
                <a:gs pos="100000">
                  <a:srgbClr val="4B8DDE"/>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Sheet3!$M$2:$M$5</c:f>
              <c:numCache>
                <c:ptCount val="4"/>
                <c:pt idx="0">
                  <c:v>669.9100000000002</c:v>
                </c:pt>
                <c:pt idx="1">
                  <c:v>86.86999999999999</c:v>
                </c:pt>
                <c:pt idx="2">
                  <c:v>12.85</c:v>
                </c:pt>
                <c:pt idx="3">
                  <c:v>13.42</c:v>
                </c:pt>
              </c:numCache>
            </c:numRef>
          </c:val>
        </c:ser>
        <c:ser>
          <c:idx val="1"/>
          <c:order val="1"/>
          <c:tx>
            <c:strRef>
              <c:f>Sheet3!$N$1</c:f>
              <c:strCache>
                <c:ptCount val="1"/>
                <c:pt idx="0">
                  <c:v>104年</c:v>
                </c:pt>
              </c:strCache>
            </c:strRef>
          </c:tx>
          <c:spPr>
            <a:gradFill rotWithShape="1">
              <a:gsLst>
                <a:gs pos="0">
                  <a:srgbClr val="815251"/>
                </a:gs>
                <a:gs pos="50000">
                  <a:srgbClr val="BB7977"/>
                </a:gs>
                <a:gs pos="100000">
                  <a:srgbClr val="DE918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Sheet3!$N$2:$N$5</c:f>
              <c:numCache>
                <c:ptCount val="4"/>
                <c:pt idx="0">
                  <c:v>735.4599099999999</c:v>
                </c:pt>
                <c:pt idx="1">
                  <c:v>94.76</c:v>
                </c:pt>
                <c:pt idx="2">
                  <c:v>17.1464</c:v>
                </c:pt>
                <c:pt idx="3">
                  <c:v>9.2468</c:v>
                </c:pt>
              </c:numCache>
            </c:numRef>
          </c:val>
        </c:ser>
        <c:ser>
          <c:idx val="2"/>
          <c:order val="2"/>
          <c:tx>
            <c:strRef>
              <c:f>Sheet3!$O$1</c:f>
              <c:strCache>
                <c:ptCount val="1"/>
                <c:pt idx="0">
                  <c:v>105年</c:v>
                </c:pt>
              </c:strCache>
            </c:strRef>
          </c:tx>
          <c:spPr>
            <a:gradFill rotWithShape="1">
              <a:gsLst>
                <a:gs pos="0">
                  <a:srgbClr val="E46C0A"/>
                </a:gs>
                <a:gs pos="0">
                  <a:srgbClr val="FBD49C"/>
                </a:gs>
                <a:gs pos="39000">
                  <a:srgbClr val="FBA97D"/>
                </a:gs>
                <a:gs pos="100000">
                  <a:srgbClr val="E46C0A"/>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Sheet3!$O$2:$O$5</c:f>
              <c:numCache>
                <c:ptCount val="4"/>
                <c:pt idx="0">
                  <c:v>625.7181000000002</c:v>
                </c:pt>
                <c:pt idx="1">
                  <c:v>76.87</c:v>
                </c:pt>
                <c:pt idx="2">
                  <c:v>25.1983</c:v>
                </c:pt>
                <c:pt idx="3">
                  <c:v>7.3915</c:v>
                </c:pt>
              </c:numCache>
            </c:numRef>
          </c:val>
        </c:ser>
        <c:ser>
          <c:idx val="3"/>
          <c:order val="3"/>
          <c:tx>
            <c:strRef>
              <c:f>Sheet3!$P$1</c:f>
              <c:strCache>
                <c:ptCount val="1"/>
                <c:pt idx="0">
                  <c:v>106年</c:v>
                </c:pt>
              </c:strCache>
            </c:strRef>
          </c:tx>
          <c:spPr>
            <a:gradFill rotWithShape="1">
              <a:gsLst>
                <a:gs pos="0">
                  <a:srgbClr val="675B75"/>
                </a:gs>
                <a:gs pos="50000">
                  <a:srgbClr val="9585A9"/>
                </a:gs>
                <a:gs pos="100000">
                  <a:srgbClr val="B39FCA"/>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Sheet3!$P$2:$P$5</c:f>
              <c:numCache>
                <c:ptCount val="4"/>
                <c:pt idx="0">
                  <c:v>606.5584</c:v>
                </c:pt>
                <c:pt idx="1">
                  <c:v>86.18</c:v>
                </c:pt>
                <c:pt idx="2">
                  <c:v>24.4</c:v>
                </c:pt>
                <c:pt idx="3">
                  <c:v>2.8400000000000003</c:v>
                </c:pt>
              </c:numCache>
            </c:numRef>
          </c:val>
        </c:ser>
        <c:ser>
          <c:idx val="4"/>
          <c:order val="4"/>
          <c:tx>
            <c:strRef>
              <c:f>Sheet3!$Q$1</c:f>
              <c:strCache>
                <c:ptCount val="1"/>
                <c:pt idx="0">
                  <c:v>107年</c:v>
                </c:pt>
              </c:strCache>
            </c:strRef>
          </c:tx>
          <c:spPr>
            <a:gradFill rotWithShape="1">
              <a:gsLst>
                <a:gs pos="0">
                  <a:srgbClr val="21D6E0"/>
                </a:gs>
                <a:gs pos="99001">
                  <a:srgbClr val="03D4A8"/>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ptCount val="4"/>
                <c:pt idx="0">
                  <c:v>澎湖縣</c:v>
                </c:pt>
                <c:pt idx="1">
                  <c:v>連江縣</c:v>
                </c:pt>
                <c:pt idx="2">
                  <c:v>屏東縣</c:v>
                </c:pt>
                <c:pt idx="3">
                  <c:v>金門縣</c:v>
                </c:pt>
              </c:strCache>
            </c:strRef>
          </c:cat>
          <c:val>
            <c:numRef>
              <c:f>Sheet3!$Q$2:$Q$5</c:f>
              <c:numCache>
                <c:ptCount val="4"/>
                <c:pt idx="0">
                  <c:v>738.3883999999999</c:v>
                </c:pt>
                <c:pt idx="1">
                  <c:v>89.72</c:v>
                </c:pt>
                <c:pt idx="2">
                  <c:v>25.929114</c:v>
                </c:pt>
                <c:pt idx="3">
                  <c:v>12.6441</c:v>
                </c:pt>
              </c:numCache>
            </c:numRef>
          </c:val>
        </c:ser>
        <c:gapWidth val="75"/>
        <c:axId val="19217533"/>
        <c:axId val="38740070"/>
      </c:barChart>
      <c:catAx>
        <c:axId val="1921753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740070"/>
        <c:crosses val="autoZero"/>
        <c:auto val="1"/>
        <c:lblOffset val="100"/>
        <c:tickLblSkip val="1"/>
        <c:noMultiLvlLbl val="0"/>
      </c:catAx>
      <c:valAx>
        <c:axId val="38740070"/>
        <c:scaling>
          <c:orientation val="minMax"/>
        </c:scaling>
        <c:axPos val="l"/>
        <c:title>
          <c:tx>
            <c:rich>
              <a:bodyPr vert="wordArtVert" rot="0" anchor="ctr"/>
              <a:lstStyle/>
              <a:p>
                <a:pPr algn="ctr">
                  <a:defRPr/>
                </a:pPr>
                <a:r>
                  <a:rPr lang="en-US" cap="none" sz="1000" b="0" i="0" u="none" baseline="0">
                    <a:solidFill>
                      <a:srgbClr val="000000"/>
                    </a:solidFill>
                  </a:rPr>
                  <a:t>萬立方公尺</a:t>
                </a:r>
              </a:p>
            </c:rich>
          </c:tx>
          <c:layout>
            <c:manualLayout>
              <c:xMode val="factor"/>
              <c:yMode val="factor"/>
              <c:x val="-0.0055"/>
              <c:y val="0"/>
            </c:manualLayout>
          </c:layout>
          <c:overlay val="0"/>
          <c:spPr>
            <a:noFill/>
            <a:ln w="3175">
              <a:noFill/>
            </a:ln>
          </c:spPr>
        </c:title>
        <c:majorGridlines>
          <c:spPr>
            <a:ln w="38100">
              <a:solidFill>
                <a:srgbClr val="FFFFCC"/>
              </a:solidFill>
            </a:ln>
          </c:spPr>
        </c:majorGridlines>
        <c:delete val="0"/>
        <c:numFmt formatCode="General" sourceLinked="1"/>
        <c:majorTickMark val="none"/>
        <c:minorTickMark val="none"/>
        <c:tickLblPos val="nextTo"/>
        <c:spPr>
          <a:ln w="3175">
            <a:noFill/>
          </a:ln>
        </c:spPr>
        <c:crossAx val="19217533"/>
        <c:crossesAt val="1"/>
        <c:crossBetween val="between"/>
        <c:dispUnits/>
      </c:valAx>
      <c:spPr>
        <a:solidFill>
          <a:srgbClr val="FFFFFF"/>
        </a:solidFill>
        <a:ln w="3175">
          <a:noFill/>
        </a:ln>
      </c:spPr>
    </c:plotArea>
    <c:legend>
      <c:legendPos val="b"/>
      <c:layout>
        <c:manualLayout>
          <c:xMode val="edge"/>
          <c:yMode val="edge"/>
          <c:x val="0.3255"/>
          <c:y val="0.929"/>
          <c:w val="0.34925"/>
          <c:h val="0.055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新細明體"/>
                <a:ea typeface="新細明體"/>
                <a:cs typeface="新細明體"/>
              </a:rPr>
              <a:t>全年實際造水量</a:t>
            </a:r>
          </a:p>
        </c:rich>
      </c:tx>
      <c:layout>
        <c:manualLayout>
          <c:xMode val="factor"/>
          <c:yMode val="factor"/>
          <c:x val="-0.00125"/>
          <c:y val="-0.01225"/>
        </c:manualLayout>
      </c:layout>
      <c:spPr>
        <a:noFill/>
        <a:ln w="3175">
          <a:noFill/>
        </a:ln>
      </c:spPr>
    </c:title>
    <c:plotArea>
      <c:layout>
        <c:manualLayout>
          <c:xMode val="edge"/>
          <c:yMode val="edge"/>
          <c:x val="0.0425"/>
          <c:y val="0.09725"/>
          <c:w val="0.83125"/>
          <c:h val="0.91325"/>
        </c:manualLayout>
      </c:layout>
      <c:lineChart>
        <c:grouping val="standard"/>
        <c:varyColors val="0"/>
        <c:ser>
          <c:idx val="0"/>
          <c:order val="0"/>
          <c:tx>
            <c:strRef>
              <c:f>Sheet3!$L$4</c:f>
              <c:strCache>
                <c:ptCount val="1"/>
                <c:pt idx="0">
                  <c:v>屏東縣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Sheet3!$M$1:$Q$1</c:f>
              <c:strCache/>
            </c:strRef>
          </c:cat>
          <c:val>
            <c:numRef>
              <c:f>Sheet3!$M$4:$Q$4</c:f>
              <c:numCache/>
            </c:numRef>
          </c:val>
          <c:smooth val="0"/>
        </c:ser>
        <c:ser>
          <c:idx val="1"/>
          <c:order val="1"/>
          <c:tx>
            <c:strRef>
              <c:f>Sheet3!$L$2</c:f>
              <c:strCache>
                <c:ptCount val="1"/>
                <c:pt idx="0">
                  <c:v>澎湖縣</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Sheet3!$M$1:$Q$1</c:f>
              <c:strCache/>
            </c:strRef>
          </c:cat>
          <c:val>
            <c:numRef>
              <c:f>Sheet3!$M$2:$Q$2</c:f>
              <c:numCache/>
            </c:numRef>
          </c:val>
          <c:smooth val="0"/>
        </c:ser>
        <c:ser>
          <c:idx val="2"/>
          <c:order val="2"/>
          <c:tx>
            <c:strRef>
              <c:f>Sheet3!$L$5</c:f>
              <c:strCache>
                <c:ptCount val="1"/>
                <c:pt idx="0">
                  <c:v>金門縣</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Sheet3!$M$1:$Q$1</c:f>
              <c:strCache/>
            </c:strRef>
          </c:cat>
          <c:val>
            <c:numRef>
              <c:f>Sheet3!$M$5:$Q$5</c:f>
              <c:numCache/>
            </c:numRef>
          </c:val>
          <c:smooth val="0"/>
        </c:ser>
        <c:ser>
          <c:idx val="3"/>
          <c:order val="3"/>
          <c:tx>
            <c:strRef>
              <c:f>Sheet3!$L$3</c:f>
              <c:strCache>
                <c:ptCount val="1"/>
                <c:pt idx="0">
                  <c:v>連江縣</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Sheet3!$M$1:$Q$1</c:f>
              <c:strCache/>
            </c:strRef>
          </c:cat>
          <c:val>
            <c:numRef>
              <c:f>Sheet3!$M$3:$Q$3</c:f>
              <c:numCache/>
            </c:numRef>
          </c:val>
          <c:smooth val="0"/>
        </c:ser>
        <c:marker val="1"/>
        <c:axId val="13116311"/>
        <c:axId val="50937936"/>
      </c:lineChart>
      <c:catAx>
        <c:axId val="13116311"/>
        <c:scaling>
          <c:orientation val="minMax"/>
        </c:scaling>
        <c:axPos val="b"/>
        <c:delete val="0"/>
        <c:numFmt formatCode="General" sourceLinked="1"/>
        <c:majorTickMark val="none"/>
        <c:minorTickMark val="none"/>
        <c:tickLblPos val="nextTo"/>
        <c:spPr>
          <a:ln w="3175">
            <a:solidFill>
              <a:srgbClr val="808080"/>
            </a:solidFill>
          </a:ln>
        </c:spPr>
        <c:crossAx val="50937936"/>
        <c:crosses val="autoZero"/>
        <c:auto val="1"/>
        <c:lblOffset val="100"/>
        <c:tickLblSkip val="1"/>
        <c:noMultiLvlLbl val="0"/>
      </c:catAx>
      <c:valAx>
        <c:axId val="50937936"/>
        <c:scaling>
          <c:orientation val="minMax"/>
        </c:scaling>
        <c:axPos val="l"/>
        <c:title>
          <c:tx>
            <c:rich>
              <a:bodyPr vert="wordArtVert" rot="0" anchor="ctr"/>
              <a:lstStyle/>
              <a:p>
                <a:pPr algn="ctr">
                  <a:defRPr/>
                </a:pPr>
                <a:r>
                  <a:rPr lang="en-US" cap="none" sz="1000" b="0" i="0" u="none" baseline="0">
                    <a:solidFill>
                      <a:srgbClr val="000000"/>
                    </a:solidFill>
                    <a:latin typeface="新細明體"/>
                    <a:ea typeface="新細明體"/>
                    <a:cs typeface="新細明體"/>
                  </a:rPr>
                  <a:t>萬立方公尺</a:t>
                </a:r>
              </a:p>
            </c:rich>
          </c:tx>
          <c:layout>
            <c:manualLayout>
              <c:xMode val="factor"/>
              <c:yMode val="factor"/>
              <c:x val="-0.0065"/>
              <c:y val="0.00075"/>
            </c:manualLayout>
          </c:layout>
          <c:overlay val="0"/>
          <c:spPr>
            <a:noFill/>
            <a:ln w="3175">
              <a:noFill/>
            </a:ln>
          </c:spPr>
        </c:title>
        <c:majorGridlines>
          <c:spPr>
            <a:ln w="38100">
              <a:solidFill>
                <a:srgbClr val="FFFFCC"/>
              </a:solidFill>
            </a:ln>
          </c:spPr>
        </c:majorGridlines>
        <c:delete val="0"/>
        <c:numFmt formatCode="#,##0_);[Red]\(#,##0\)" sourceLinked="0"/>
        <c:majorTickMark val="none"/>
        <c:minorTickMark val="none"/>
        <c:tickLblPos val="nextTo"/>
        <c:spPr>
          <a:ln w="3175">
            <a:solidFill>
              <a:srgbClr val="808080"/>
            </a:solidFill>
          </a:ln>
        </c:spPr>
        <c:crossAx val="13116311"/>
        <c:crossesAt val="1"/>
        <c:crossBetween val="between"/>
        <c:dispUnits/>
      </c:valAx>
      <c:spPr>
        <a:solidFill>
          <a:srgbClr val="FFFFFF"/>
        </a:solidFill>
        <a:ln w="3175">
          <a:noFill/>
        </a:ln>
      </c:spPr>
    </c:plotArea>
    <c:legend>
      <c:legendPos val="r"/>
      <c:layout>
        <c:manualLayout>
          <c:xMode val="edge"/>
          <c:yMode val="edge"/>
          <c:x val="0.89375"/>
          <c:y val="0.43175"/>
          <c:w val="0.10125"/>
          <c:h val="0.23175"/>
        </c:manualLayout>
      </c:layout>
      <c:overlay val="0"/>
      <c:spPr>
        <a:noFill/>
        <a:ln w="3175">
          <a:noFill/>
        </a:ln>
      </c:spPr>
    </c:legend>
    <c:plotVisOnly val="1"/>
    <c:dispBlanksAs val="gap"/>
    <c:showDLblsOverMax val="0"/>
  </c:chart>
  <c:spPr>
    <a:solidFill>
      <a:srgbClr val="EEECE1"/>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全年實際造水量</a:t>
            </a:r>
          </a:p>
        </c:rich>
      </c:tx>
      <c:layout>
        <c:manualLayout>
          <c:xMode val="factor"/>
          <c:yMode val="factor"/>
          <c:x val="-0.00125"/>
          <c:y val="-0.01325"/>
        </c:manualLayout>
      </c:layout>
      <c:spPr>
        <a:noFill/>
        <a:ln w="3175">
          <a:noFill/>
        </a:ln>
      </c:spPr>
    </c:title>
    <c:view3D>
      <c:rotX val="15"/>
      <c:hPercent val="37"/>
      <c:rotY val="20"/>
      <c:depthPercent val="100"/>
      <c:rAngAx val="1"/>
    </c:view3D>
    <c:plotArea>
      <c:layout>
        <c:manualLayout>
          <c:xMode val="edge"/>
          <c:yMode val="edge"/>
          <c:x val="0.03875"/>
          <c:y val="0.139"/>
          <c:w val="0.94775"/>
          <c:h val="0.75575"/>
        </c:manualLayout>
      </c:layout>
      <c:bar3DChart>
        <c:barDir val="col"/>
        <c:grouping val="clustered"/>
        <c:varyColors val="0"/>
        <c:ser>
          <c:idx val="0"/>
          <c:order val="0"/>
          <c:tx>
            <c:strRef>
              <c:f>Sheet3!$L$4</c:f>
              <c:strCache>
                <c:ptCount val="1"/>
                <c:pt idx="0">
                  <c:v>屏東縣</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Sheet3!$M$1:$Q$1</c:f>
              <c:strCache/>
            </c:strRef>
          </c:cat>
          <c:val>
            <c:numRef>
              <c:f>Sheet3!$M$4:$Q$4</c:f>
              <c:numCache/>
            </c:numRef>
          </c:val>
          <c:shape val="box"/>
        </c:ser>
        <c:ser>
          <c:idx val="1"/>
          <c:order val="1"/>
          <c:tx>
            <c:strRef>
              <c:f>Sheet3!$L$2</c:f>
              <c:strCache>
                <c:ptCount val="1"/>
                <c:pt idx="0">
                  <c:v>澎湖縣</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Sheet3!$M$1:$Q$1</c:f>
              <c:strCache/>
            </c:strRef>
          </c:cat>
          <c:val>
            <c:numRef>
              <c:f>Sheet3!$M$2:$Q$2</c:f>
              <c:numCache/>
            </c:numRef>
          </c:val>
          <c:shape val="box"/>
        </c:ser>
        <c:ser>
          <c:idx val="2"/>
          <c:order val="2"/>
          <c:tx>
            <c:strRef>
              <c:f>Sheet3!$L$5</c:f>
              <c:strCache>
                <c:ptCount val="1"/>
                <c:pt idx="0">
                  <c:v>金門縣</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Sheet3!$M$1:$Q$1</c:f>
              <c:strCache/>
            </c:strRef>
          </c:cat>
          <c:val>
            <c:numRef>
              <c:f>Sheet3!$M$5:$Q$5</c:f>
              <c:numCache/>
            </c:numRef>
          </c:val>
          <c:shape val="box"/>
        </c:ser>
        <c:ser>
          <c:idx val="3"/>
          <c:order val="3"/>
          <c:tx>
            <c:strRef>
              <c:f>Sheet3!$L$3</c:f>
              <c:strCache>
                <c:ptCount val="1"/>
                <c:pt idx="0">
                  <c:v>連江縣</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Sheet3!$M$1:$Q$1</c:f>
              <c:strCache/>
            </c:strRef>
          </c:cat>
          <c:val>
            <c:numRef>
              <c:f>Sheet3!$M$3:$Q$3</c:f>
              <c:numCache/>
            </c:numRef>
          </c:val>
          <c:shape val="box"/>
        </c:ser>
        <c:gapWidth val="75"/>
        <c:shape val="box"/>
        <c:axId val="55788241"/>
        <c:axId val="32332122"/>
      </c:bar3DChart>
      <c:catAx>
        <c:axId val="55788241"/>
        <c:scaling>
          <c:orientation val="minMax"/>
        </c:scaling>
        <c:axPos val="b"/>
        <c:delete val="0"/>
        <c:numFmt formatCode="General" sourceLinked="1"/>
        <c:majorTickMark val="none"/>
        <c:minorTickMark val="none"/>
        <c:tickLblPos val="nextTo"/>
        <c:spPr>
          <a:ln w="3175">
            <a:solidFill>
              <a:srgbClr val="808080"/>
            </a:solidFill>
          </a:ln>
        </c:spPr>
        <c:crossAx val="32332122"/>
        <c:crosses val="autoZero"/>
        <c:auto val="1"/>
        <c:lblOffset val="100"/>
        <c:tickLblSkip val="1"/>
        <c:noMultiLvlLbl val="0"/>
      </c:catAx>
      <c:valAx>
        <c:axId val="32332122"/>
        <c:scaling>
          <c:orientation val="minMax"/>
        </c:scaling>
        <c:axPos val="l"/>
        <c:title>
          <c:tx>
            <c:rich>
              <a:bodyPr vert="wordArtVert" rot="0" anchor="ctr"/>
              <a:lstStyle/>
              <a:p>
                <a:pPr algn="ctr">
                  <a:defRPr/>
                </a:pPr>
                <a:r>
                  <a:rPr lang="en-US" cap="none" sz="1000" b="0" i="0" u="none" baseline="0">
                    <a:solidFill>
                      <a:srgbClr val="000000"/>
                    </a:solidFill>
                  </a:rPr>
                  <a:t>萬立方公尺</a:t>
                </a:r>
              </a:p>
            </c:rich>
          </c:tx>
          <c:layout>
            <c:manualLayout>
              <c:xMode val="factor"/>
              <c:yMode val="factor"/>
              <c:x val="-0.0275"/>
              <c:y val="0.0185"/>
            </c:manualLayout>
          </c:layout>
          <c:overlay val="0"/>
          <c:spPr>
            <a:noFill/>
            <a:ln w="3175">
              <a:noFill/>
            </a:ln>
          </c:spPr>
        </c:title>
        <c:majorGridlines>
          <c:spPr>
            <a:ln w="38100">
              <a:solidFill>
                <a:srgbClr val="FFFFCC"/>
              </a:solidFill>
            </a:ln>
          </c:spPr>
        </c:majorGridlines>
        <c:delete val="0"/>
        <c:numFmt formatCode="General" sourceLinked="1"/>
        <c:majorTickMark val="none"/>
        <c:minorTickMark val="none"/>
        <c:tickLblPos val="nextTo"/>
        <c:spPr>
          <a:ln w="3175">
            <a:noFill/>
          </a:ln>
        </c:spPr>
        <c:crossAx val="55788241"/>
        <c:crossesAt val="1"/>
        <c:crossBetween val="between"/>
        <c:dispUnits/>
      </c:valAx>
      <c:spPr>
        <a:noFill/>
        <a:ln>
          <a:noFill/>
        </a:ln>
      </c:spPr>
    </c:plotArea>
    <c:legend>
      <c:legendPos val="b"/>
      <c:layout>
        <c:manualLayout>
          <c:xMode val="edge"/>
          <c:yMode val="edge"/>
          <c:x val="0.343"/>
          <c:y val="0.9315"/>
          <c:w val="0.31175"/>
          <c:h val="0.0527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全年實際造水量</a:t>
            </a:r>
          </a:p>
        </c:rich>
      </c:tx>
      <c:layout>
        <c:manualLayout>
          <c:xMode val="factor"/>
          <c:yMode val="factor"/>
          <c:x val="-0.00125"/>
          <c:y val="-0.01325"/>
        </c:manualLayout>
      </c:layout>
      <c:spPr>
        <a:noFill/>
        <a:ln w="3175">
          <a:noFill/>
        </a:ln>
      </c:spPr>
    </c:title>
    <c:view3D>
      <c:rotX val="15"/>
      <c:hPercent val="37"/>
      <c:rotY val="20"/>
      <c:depthPercent val="100"/>
      <c:rAngAx val="1"/>
    </c:view3D>
    <c:plotArea>
      <c:layout>
        <c:manualLayout>
          <c:xMode val="edge"/>
          <c:yMode val="edge"/>
          <c:x val="0.03875"/>
          <c:y val="0.139"/>
          <c:w val="0.94775"/>
          <c:h val="0.75575"/>
        </c:manualLayout>
      </c:layout>
      <c:bar3DChart>
        <c:barDir val="col"/>
        <c:grouping val="clustered"/>
        <c:varyColors val="0"/>
        <c:ser>
          <c:idx val="0"/>
          <c:order val="0"/>
          <c:tx>
            <c:strRef>
              <c:f>Sheet3!$M$1</c:f>
              <c:strCache>
                <c:ptCount val="1"/>
                <c:pt idx="0">
                  <c:v>103年</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strRef>
          </c:cat>
          <c:val>
            <c:numRef>
              <c:f>Sheet3!$M$2:$M$5</c:f>
              <c:numCache/>
            </c:numRef>
          </c:val>
          <c:shape val="box"/>
        </c:ser>
        <c:ser>
          <c:idx val="1"/>
          <c:order val="1"/>
          <c:tx>
            <c:strRef>
              <c:f>Sheet3!$N$1</c:f>
              <c:strCache>
                <c:ptCount val="1"/>
                <c:pt idx="0">
                  <c:v>104年</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strRef>
          </c:cat>
          <c:val>
            <c:numRef>
              <c:f>Sheet3!$N$2:$N$5</c:f>
              <c:numCache/>
            </c:numRef>
          </c:val>
          <c:shape val="box"/>
        </c:ser>
        <c:ser>
          <c:idx val="2"/>
          <c:order val="2"/>
          <c:tx>
            <c:strRef>
              <c:f>Sheet3!$O$1</c:f>
              <c:strCache>
                <c:ptCount val="1"/>
                <c:pt idx="0">
                  <c:v>105年</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strRef>
          </c:cat>
          <c:val>
            <c:numRef>
              <c:f>Sheet3!$O$2:$O$5</c:f>
              <c:numCache/>
            </c:numRef>
          </c:val>
          <c:shape val="box"/>
        </c:ser>
        <c:ser>
          <c:idx val="3"/>
          <c:order val="3"/>
          <c:tx>
            <c:strRef>
              <c:f>Sheet3!$P$1</c:f>
              <c:strCache>
                <c:ptCount val="1"/>
                <c:pt idx="0">
                  <c:v>106年</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Sheet3!$L$2:$L$5</c:f>
              <c:strCache/>
            </c:strRef>
          </c:cat>
          <c:val>
            <c:numRef>
              <c:f>Sheet3!$P$2:$P$5</c:f>
              <c:numCache/>
            </c:numRef>
          </c:val>
          <c:shape val="box"/>
        </c:ser>
        <c:ser>
          <c:idx val="4"/>
          <c:order val="4"/>
          <c:tx>
            <c:strRef>
              <c:f>Sheet3!$Q$1</c:f>
              <c:strCache>
                <c:ptCount val="1"/>
                <c:pt idx="0">
                  <c:v>107年</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latin typeface="新細明體"/>
                      <a:ea typeface="新細明體"/>
                      <a:cs typeface="新細明體"/>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Sheet3!$L$2:$L$5</c:f>
              <c:strCache/>
            </c:strRef>
          </c:cat>
          <c:val>
            <c:numRef>
              <c:f>Sheet3!$Q$2:$Q$5</c:f>
              <c:numCache/>
            </c:numRef>
          </c:val>
          <c:shape val="box"/>
        </c:ser>
        <c:gapWidth val="75"/>
        <c:shape val="box"/>
        <c:axId val="22553643"/>
        <c:axId val="1656196"/>
      </c:bar3DChart>
      <c:catAx>
        <c:axId val="22553643"/>
        <c:scaling>
          <c:orientation val="minMax"/>
        </c:scaling>
        <c:axPos val="b"/>
        <c:delete val="0"/>
        <c:numFmt formatCode="General" sourceLinked="1"/>
        <c:majorTickMark val="none"/>
        <c:minorTickMark val="none"/>
        <c:tickLblPos val="nextTo"/>
        <c:spPr>
          <a:ln w="3175">
            <a:solidFill>
              <a:srgbClr val="808080"/>
            </a:solidFill>
          </a:ln>
        </c:spPr>
        <c:crossAx val="1656196"/>
        <c:crosses val="autoZero"/>
        <c:auto val="1"/>
        <c:lblOffset val="100"/>
        <c:tickLblSkip val="1"/>
        <c:noMultiLvlLbl val="0"/>
      </c:catAx>
      <c:valAx>
        <c:axId val="1656196"/>
        <c:scaling>
          <c:orientation val="minMax"/>
        </c:scaling>
        <c:axPos val="l"/>
        <c:title>
          <c:tx>
            <c:rich>
              <a:bodyPr vert="wordArtVert" rot="0" anchor="ctr"/>
              <a:lstStyle/>
              <a:p>
                <a:pPr algn="ctr">
                  <a:defRPr/>
                </a:pPr>
                <a:r>
                  <a:rPr lang="en-US" cap="none" sz="1000" b="0" i="0" u="none" baseline="0">
                    <a:solidFill>
                      <a:srgbClr val="000000"/>
                    </a:solidFill>
                  </a:rPr>
                  <a:t>萬立方公尺</a:t>
                </a:r>
              </a:p>
            </c:rich>
          </c:tx>
          <c:layout>
            <c:manualLayout>
              <c:xMode val="factor"/>
              <c:yMode val="factor"/>
              <c:x val="-0.0275"/>
              <c:y val="0.01575"/>
            </c:manualLayout>
          </c:layout>
          <c:overlay val="0"/>
          <c:spPr>
            <a:noFill/>
            <a:ln w="3175">
              <a:noFill/>
            </a:ln>
          </c:spPr>
        </c:title>
        <c:majorGridlines>
          <c:spPr>
            <a:ln w="38100">
              <a:solidFill>
                <a:srgbClr val="FFFFCC"/>
              </a:solidFill>
            </a:ln>
          </c:spPr>
        </c:majorGridlines>
        <c:delete val="0"/>
        <c:numFmt formatCode="General" sourceLinked="1"/>
        <c:majorTickMark val="none"/>
        <c:minorTickMark val="none"/>
        <c:tickLblPos val="nextTo"/>
        <c:spPr>
          <a:ln w="3175">
            <a:noFill/>
          </a:ln>
        </c:spPr>
        <c:crossAx val="22553643"/>
        <c:crossesAt val="1"/>
        <c:crossBetween val="between"/>
        <c:dispUnits/>
      </c:valAx>
      <c:spPr>
        <a:noFill/>
        <a:ln>
          <a:noFill/>
        </a:ln>
      </c:spPr>
    </c:plotArea>
    <c:legend>
      <c:legendPos val="b"/>
      <c:layout>
        <c:manualLayout>
          <c:xMode val="edge"/>
          <c:yMode val="edge"/>
          <c:x val="0.32925"/>
          <c:y val="0.9315"/>
          <c:w val="0.3405"/>
          <c:h val="0.0527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276225</xdr:colOff>
      <xdr:row>54</xdr:row>
      <xdr:rowOff>0</xdr:rowOff>
    </xdr:from>
    <xdr:to>
      <xdr:col>12</xdr:col>
      <xdr:colOff>0</xdr:colOff>
      <xdr:row>54</xdr:row>
      <xdr:rowOff>0</xdr:rowOff>
    </xdr:to>
    <xdr:sp>
      <xdr:nvSpPr>
        <xdr:cNvPr id="1" name="Text Box 3"/>
        <xdr:cNvSpPr txBox="1">
          <a:spLocks noChangeArrowheads="1"/>
        </xdr:cNvSpPr>
      </xdr:nvSpPr>
      <xdr:spPr>
        <a:xfrm>
          <a:off x="9401175" y="12058650"/>
          <a:ext cx="409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新細明體"/>
              <a:ea typeface="新細明體"/>
              <a:cs typeface="新細明體"/>
            </a:rPr>
            <a:t>註</a:t>
          </a:r>
        </a:p>
      </xdr:txBody>
    </xdr:sp>
    <xdr:clientData/>
  </xdr:twoCellAnchor>
  <xdr:twoCellAnchor>
    <xdr:from>
      <xdr:col>0</xdr:col>
      <xdr:colOff>85725</xdr:colOff>
      <xdr:row>2</xdr:row>
      <xdr:rowOff>28575</xdr:rowOff>
    </xdr:from>
    <xdr:to>
      <xdr:col>8</xdr:col>
      <xdr:colOff>0</xdr:colOff>
      <xdr:row>14</xdr:row>
      <xdr:rowOff>9525</xdr:rowOff>
    </xdr:to>
    <xdr:sp>
      <xdr:nvSpPr>
        <xdr:cNvPr id="2" name="Text Box 4"/>
        <xdr:cNvSpPr txBox="1">
          <a:spLocks noChangeArrowheads="1"/>
        </xdr:cNvSpPr>
      </xdr:nvSpPr>
      <xdr:spPr>
        <a:xfrm>
          <a:off x="85725" y="619125"/>
          <a:ext cx="7667625" cy="27908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latin typeface="標楷體"/>
              <a:ea typeface="標楷體"/>
              <a:cs typeface="標楷體"/>
            </a:rPr>
            <a:t>    </a:t>
          </a:r>
          <a:r>
            <a:rPr lang="en-US" cap="none" sz="1400" b="0" i="0" u="none" baseline="0">
              <a:solidFill>
                <a:srgbClr val="000000"/>
              </a:solidFill>
              <a:latin typeface="標楷體"/>
              <a:ea typeface="標楷體"/>
              <a:cs typeface="標楷體"/>
            </a:rPr>
            <a:t>我國營運中之海水淡化廠截至</a:t>
          </a:r>
          <a:r>
            <a:rPr lang="en-US" cap="none" sz="1400" b="0" i="0" u="none" baseline="0">
              <a:solidFill>
                <a:srgbClr val="000000"/>
              </a:solidFill>
              <a:latin typeface="Times New Roman"/>
              <a:ea typeface="Times New Roman"/>
              <a:cs typeface="Times New Roman"/>
            </a:rPr>
            <a:t>107</a:t>
          </a:r>
          <a:r>
            <a:rPr lang="en-US" cap="none" sz="1400" b="0" i="0" u="none" baseline="0">
              <a:solidFill>
                <a:srgbClr val="000000"/>
              </a:solidFill>
              <a:latin typeface="標楷體"/>
              <a:ea typeface="標楷體"/>
              <a:cs typeface="標楷體"/>
            </a:rPr>
            <a:t>年底止共計</a:t>
          </a:r>
          <a:r>
            <a:rPr lang="en-US" cap="none" sz="1400" b="0" i="0" u="none" baseline="0">
              <a:solidFill>
                <a:srgbClr val="000000"/>
              </a:solidFill>
              <a:latin typeface="Times New Roman"/>
              <a:ea typeface="Times New Roman"/>
              <a:cs typeface="Times New Roman"/>
            </a:rPr>
            <a:t>22</a:t>
          </a:r>
          <a:r>
            <a:rPr lang="en-US" cap="none" sz="1400" b="0" i="0" u="none" baseline="0">
              <a:solidFill>
                <a:srgbClr val="000000"/>
              </a:solidFill>
              <a:latin typeface="標楷體"/>
              <a:ea typeface="標楷體"/>
              <a:cs typeface="標楷體"/>
            </a:rPr>
            <a:t>座，除屏東縣</a:t>
          </a:r>
          <a:r>
            <a:rPr lang="en-US" cap="none" sz="1400" b="0" i="0" u="none" baseline="0">
              <a:solidFill>
                <a:srgbClr val="000000"/>
              </a:solidFill>
              <a:latin typeface="Times New Roman"/>
              <a:ea typeface="Times New Roman"/>
              <a:cs typeface="Times New Roman"/>
            </a:rPr>
            <a:t>2</a:t>
          </a:r>
          <a:r>
            <a:rPr lang="en-US" cap="none" sz="1400" b="0" i="0" u="none" baseline="0">
              <a:solidFill>
                <a:srgbClr val="000000"/>
              </a:solidFill>
              <a:latin typeface="標楷體"/>
              <a:ea typeface="標楷體"/>
              <a:cs typeface="標楷體"/>
            </a:rPr>
            <a:t>座以外，其餘皆位於離島地區，以供應民生、工業用水需求為主。民國</a:t>
          </a:r>
          <a:r>
            <a:rPr lang="en-US" cap="none" sz="1400" b="0" i="0" u="none" baseline="0">
              <a:solidFill>
                <a:srgbClr val="000000"/>
              </a:solidFill>
              <a:latin typeface="Times New Roman"/>
              <a:ea typeface="Times New Roman"/>
              <a:cs typeface="Times New Roman"/>
            </a:rPr>
            <a:t>103</a:t>
          </a:r>
          <a:r>
            <a:rPr lang="en-US" cap="none" sz="1400" b="0" i="0" u="none" baseline="0">
              <a:solidFill>
                <a:srgbClr val="000000"/>
              </a:solidFill>
              <a:latin typeface="標楷體"/>
              <a:ea typeface="標楷體"/>
              <a:cs typeface="標楷體"/>
            </a:rPr>
            <a:t>至</a:t>
          </a:r>
          <a:r>
            <a:rPr lang="en-US" cap="none" sz="1400" b="0" i="0" u="none" baseline="0">
              <a:solidFill>
                <a:srgbClr val="000000"/>
              </a:solidFill>
              <a:latin typeface="標楷體"/>
              <a:ea typeface="標楷體"/>
              <a:cs typeface="標楷體"/>
            </a:rPr>
            <a:t>107年年平均實際造水量為792.30萬立方公尺，其中以107年866.68萬立方公尺最多，次為104年856.61萬立方公尺。
        若觀察近五年各縣市海水淡化廠營運狀況，位於澎湖縣之海水淡化廠合計每年實際造水量皆占整體八成五左右為最多，其次為連江縣約占整體實際造水量一成，而屏東縣自105年起始達3%，占比最少之金門縣除106年因改善工程暫停營運致實際造水量偏低外，其餘年度占比約1%。
        若以個別海水淡化廠營運量觀察，近五年總實際造水量以馬公第一海水淡化廠10,000CMD海水淡化場1,965.07萬立方公尺為最高，馬公第一海水淡化廠3,000CMD海水淡化場636.72萬立方公尺次之，兩者皆位於澎湖縣，澎湖地區四面環海且地勢平坦屬易缺水之環境條件，此項水資源之提供實對當地居民帶來不少助益。
</a:t>
          </a:r>
        </a:p>
      </xdr:txBody>
    </xdr:sp>
    <xdr:clientData/>
  </xdr:twoCellAnchor>
  <xdr:twoCellAnchor>
    <xdr:from>
      <xdr:col>0</xdr:col>
      <xdr:colOff>19050</xdr:colOff>
      <xdr:row>58</xdr:row>
      <xdr:rowOff>171450</xdr:rowOff>
    </xdr:from>
    <xdr:to>
      <xdr:col>7</xdr:col>
      <xdr:colOff>876300</xdr:colOff>
      <xdr:row>76</xdr:row>
      <xdr:rowOff>104775</xdr:rowOff>
    </xdr:to>
    <xdr:graphicFrame>
      <xdr:nvGraphicFramePr>
        <xdr:cNvPr id="3" name="圖表 1"/>
        <xdr:cNvGraphicFramePr/>
      </xdr:nvGraphicFramePr>
      <xdr:xfrm>
        <a:off x="19050" y="13068300"/>
        <a:ext cx="7696200" cy="3705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10</xdr:row>
      <xdr:rowOff>47625</xdr:rowOff>
    </xdr:from>
    <xdr:to>
      <xdr:col>20</xdr:col>
      <xdr:colOff>0</xdr:colOff>
      <xdr:row>29</xdr:row>
      <xdr:rowOff>57150</xdr:rowOff>
    </xdr:to>
    <xdr:graphicFrame>
      <xdr:nvGraphicFramePr>
        <xdr:cNvPr id="1" name="圖表 1"/>
        <xdr:cNvGraphicFramePr/>
      </xdr:nvGraphicFramePr>
      <xdr:xfrm>
        <a:off x="6762750" y="2447925"/>
        <a:ext cx="7620000" cy="3990975"/>
      </xdr:xfrm>
      <a:graphic>
        <a:graphicData uri="http://schemas.openxmlformats.org/drawingml/2006/chart">
          <c:chart xmlns:c="http://schemas.openxmlformats.org/drawingml/2006/chart" r:id="rId1"/>
        </a:graphicData>
      </a:graphic>
    </xdr:graphicFrame>
    <xdr:clientData/>
  </xdr:twoCellAnchor>
  <xdr:twoCellAnchor>
    <xdr:from>
      <xdr:col>11</xdr:col>
      <xdr:colOff>390525</xdr:colOff>
      <xdr:row>14</xdr:row>
      <xdr:rowOff>114300</xdr:rowOff>
    </xdr:from>
    <xdr:to>
      <xdr:col>22</xdr:col>
      <xdr:colOff>542925</xdr:colOff>
      <xdr:row>32</xdr:row>
      <xdr:rowOff>47625</xdr:rowOff>
    </xdr:to>
    <xdr:graphicFrame>
      <xdr:nvGraphicFramePr>
        <xdr:cNvPr id="2" name="圖表 1"/>
        <xdr:cNvGraphicFramePr/>
      </xdr:nvGraphicFramePr>
      <xdr:xfrm>
        <a:off x="8601075" y="3352800"/>
        <a:ext cx="7696200" cy="37052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35</xdr:row>
      <xdr:rowOff>0</xdr:rowOff>
    </xdr:from>
    <xdr:to>
      <xdr:col>22</xdr:col>
      <xdr:colOff>152400</xdr:colOff>
      <xdr:row>52</xdr:row>
      <xdr:rowOff>142875</xdr:rowOff>
    </xdr:to>
    <xdr:graphicFrame>
      <xdr:nvGraphicFramePr>
        <xdr:cNvPr id="3" name="圖表 1"/>
        <xdr:cNvGraphicFramePr/>
      </xdr:nvGraphicFramePr>
      <xdr:xfrm>
        <a:off x="8210550" y="7639050"/>
        <a:ext cx="7696200" cy="37052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tabSelected="1" view="pageBreakPreview" zoomScaleSheetLayoutView="100" zoomScalePageLayoutView="0" workbookViewId="0" topLeftCell="A1">
      <selection activeCell="H3" sqref="H3"/>
    </sheetView>
  </sheetViews>
  <sheetFormatPr defaultColWidth="9.00390625" defaultRowHeight="16.5"/>
  <cols>
    <col min="1" max="1" width="27.875" style="0" customWidth="1"/>
    <col min="2" max="2" width="11.25390625" style="0" customWidth="1"/>
    <col min="3" max="7" width="10.125" style="0" bestFit="1" customWidth="1"/>
    <col min="8" max="8" width="12.00390625" style="0" customWidth="1"/>
    <col min="9" max="9" width="1.12109375" style="0" hidden="1" customWidth="1"/>
  </cols>
  <sheetData>
    <row r="1" spans="1:11" s="3" customFormat="1" ht="27" customHeight="1">
      <c r="A1" s="79" t="s">
        <v>0</v>
      </c>
      <c r="B1" s="79"/>
      <c r="C1" s="79"/>
      <c r="D1" s="79"/>
      <c r="E1" s="79"/>
      <c r="F1" s="79"/>
      <c r="G1" s="79"/>
      <c r="H1" s="79"/>
      <c r="I1" s="79"/>
      <c r="J1" s="1"/>
      <c r="K1" s="2"/>
    </row>
    <row r="2" spans="1:10" s="5" customFormat="1" ht="19.5" customHeight="1">
      <c r="A2" s="26" t="s">
        <v>79</v>
      </c>
      <c r="B2" s="26"/>
      <c r="C2" s="4"/>
      <c r="D2" s="4"/>
      <c r="E2" s="4"/>
      <c r="F2" s="4"/>
      <c r="G2" s="4"/>
      <c r="H2" s="27" t="s">
        <v>82</v>
      </c>
      <c r="J2" s="4"/>
    </row>
    <row r="3" ht="18" customHeight="1"/>
    <row r="4" ht="18" customHeight="1"/>
    <row r="5" ht="18" customHeight="1"/>
    <row r="6" ht="18" customHeight="1"/>
    <row r="7" ht="18" customHeight="1"/>
    <row r="8" ht="18" customHeight="1"/>
    <row r="9" ht="18" customHeight="1"/>
    <row r="10" ht="18" customHeight="1"/>
    <row r="11" ht="18" customHeight="1"/>
    <row r="12" ht="18" customHeight="1"/>
    <row r="13" ht="21" customHeight="1"/>
    <row r="14" ht="20.25" customHeight="1"/>
    <row r="15" spans="1:11" s="7" customFormat="1" ht="18" customHeight="1" thickBot="1">
      <c r="A15" s="80" t="s">
        <v>80</v>
      </c>
      <c r="B15" s="80"/>
      <c r="C15" s="81"/>
      <c r="D15" s="81"/>
      <c r="E15" s="81"/>
      <c r="F15" s="81"/>
      <c r="G15" s="81"/>
      <c r="H15" s="81"/>
      <c r="I15" s="81"/>
      <c r="J15" s="6"/>
      <c r="K15" s="6"/>
    </row>
    <row r="16" spans="1:9" s="8" customFormat="1" ht="15.75" customHeight="1">
      <c r="A16" s="82" t="s">
        <v>2</v>
      </c>
      <c r="B16" s="41"/>
      <c r="C16" s="84" t="s">
        <v>3</v>
      </c>
      <c r="D16" s="85"/>
      <c r="E16" s="85"/>
      <c r="F16" s="85"/>
      <c r="G16" s="86"/>
      <c r="H16" s="87" t="s">
        <v>4</v>
      </c>
      <c r="I16" s="89" t="s">
        <v>5</v>
      </c>
    </row>
    <row r="17" spans="1:9" s="8" customFormat="1" ht="14.25" customHeight="1">
      <c r="A17" s="83"/>
      <c r="B17" s="43" t="s">
        <v>64</v>
      </c>
      <c r="C17" s="23" t="s">
        <v>24</v>
      </c>
      <c r="D17" s="23" t="s">
        <v>53</v>
      </c>
      <c r="E17" s="23" t="s">
        <v>54</v>
      </c>
      <c r="F17" s="23" t="s">
        <v>55</v>
      </c>
      <c r="G17" s="23" t="s">
        <v>81</v>
      </c>
      <c r="H17" s="88"/>
      <c r="I17" s="90"/>
    </row>
    <row r="18" spans="1:9" s="9" customFormat="1" ht="16.5" customHeight="1">
      <c r="A18" s="47" t="s">
        <v>6</v>
      </c>
      <c r="B18" s="48">
        <f>SUM(C18:G18)</f>
        <v>3961.501024</v>
      </c>
      <c r="C18" s="48">
        <f aca="true" t="shared" si="0" ref="C18:G19">C20+C24+C38+C43</f>
        <v>783.0500000000002</v>
      </c>
      <c r="D18" s="48">
        <f t="shared" si="0"/>
        <v>856.6131099999999</v>
      </c>
      <c r="E18" s="48">
        <f t="shared" si="0"/>
        <v>735.1779000000001</v>
      </c>
      <c r="F18" s="48">
        <f t="shared" si="0"/>
        <v>719.9784</v>
      </c>
      <c r="G18" s="48">
        <f t="shared" si="0"/>
        <v>866.681614</v>
      </c>
      <c r="H18" s="10">
        <v>0</v>
      </c>
      <c r="I18" s="63">
        <v>0</v>
      </c>
    </row>
    <row r="19" spans="1:9" s="9" customFormat="1" ht="16.5" customHeight="1">
      <c r="A19" s="75" t="s">
        <v>7</v>
      </c>
      <c r="B19" s="76">
        <f>B21+B25+B39+B44</f>
        <v>0.9999999999999999</v>
      </c>
      <c r="C19" s="76">
        <f t="shared" si="0"/>
        <v>1</v>
      </c>
      <c r="D19" s="76">
        <f t="shared" si="0"/>
        <v>1</v>
      </c>
      <c r="E19" s="76">
        <f t="shared" si="0"/>
        <v>1</v>
      </c>
      <c r="F19" s="76">
        <f t="shared" si="0"/>
        <v>1</v>
      </c>
      <c r="G19" s="76">
        <f t="shared" si="0"/>
        <v>0.9999999999999999</v>
      </c>
      <c r="H19" s="10">
        <v>0</v>
      </c>
      <c r="I19" s="64">
        <v>0</v>
      </c>
    </row>
    <row r="20" spans="1:9" s="12" customFormat="1" ht="16.5" customHeight="1">
      <c r="A20" s="49" t="s">
        <v>8</v>
      </c>
      <c r="B20" s="50">
        <f>SUM(C20:G20)</f>
        <v>105.52381399999999</v>
      </c>
      <c r="C20" s="50">
        <f>SUM(C22:C23)</f>
        <v>12.85</v>
      </c>
      <c r="D20" s="50">
        <f>SUM(D22:D23)</f>
        <v>17.1464</v>
      </c>
      <c r="E20" s="50">
        <f>SUM(E22:E23)</f>
        <v>25.1983</v>
      </c>
      <c r="F20" s="50">
        <f>SUM(F22:F23)</f>
        <v>24.4</v>
      </c>
      <c r="G20" s="50">
        <f>SUM(G22:G23)</f>
        <v>25.929114</v>
      </c>
      <c r="H20" s="10">
        <v>0</v>
      </c>
      <c r="I20" s="64">
        <v>0</v>
      </c>
    </row>
    <row r="21" spans="1:9" s="12" customFormat="1" ht="16.5" customHeight="1">
      <c r="A21" s="49" t="s">
        <v>7</v>
      </c>
      <c r="B21" s="51">
        <f aca="true" t="shared" si="1" ref="B21:G21">(B20/B$18)</f>
        <v>0.026637330991637776</v>
      </c>
      <c r="C21" s="51">
        <f t="shared" si="1"/>
        <v>0.01641019092012004</v>
      </c>
      <c r="D21" s="51">
        <f t="shared" si="1"/>
        <v>0.020016504300290245</v>
      </c>
      <c r="E21" s="51">
        <f t="shared" si="1"/>
        <v>0.034275105386056895</v>
      </c>
      <c r="F21" s="51">
        <f t="shared" si="1"/>
        <v>0.03388990558605647</v>
      </c>
      <c r="G21" s="51">
        <f t="shared" si="1"/>
        <v>0.029917692473397733</v>
      </c>
      <c r="H21" s="10">
        <v>0</v>
      </c>
      <c r="I21" s="64">
        <v>0</v>
      </c>
    </row>
    <row r="22" spans="1:9" s="8" customFormat="1" ht="16.5" customHeight="1">
      <c r="A22" s="53" t="s">
        <v>49</v>
      </c>
      <c r="B22" s="54">
        <f aca="true" t="shared" si="2" ref="B22:B49">SUM(C22:G22)</f>
        <v>48.931444</v>
      </c>
      <c r="C22" s="54">
        <v>6.79</v>
      </c>
      <c r="D22" s="54">
        <v>10.5072</v>
      </c>
      <c r="E22" s="54">
        <v>11.1027</v>
      </c>
      <c r="F22" s="54">
        <v>9.26</v>
      </c>
      <c r="G22" s="54">
        <v>11.271543999999999</v>
      </c>
      <c r="H22" s="71" t="s">
        <v>9</v>
      </c>
      <c r="I22" s="65" t="s">
        <v>51</v>
      </c>
    </row>
    <row r="23" spans="1:9" s="8" customFormat="1" ht="16.5" customHeight="1">
      <c r="A23" s="16" t="s">
        <v>50</v>
      </c>
      <c r="B23" s="24">
        <f t="shared" si="2"/>
        <v>56.592369999999995</v>
      </c>
      <c r="C23" s="24">
        <v>6.06</v>
      </c>
      <c r="D23" s="24">
        <v>6.6392</v>
      </c>
      <c r="E23" s="24">
        <v>14.0956</v>
      </c>
      <c r="F23" s="24">
        <v>15.14</v>
      </c>
      <c r="G23" s="24">
        <v>14.657570000000002</v>
      </c>
      <c r="H23" s="13" t="s">
        <v>9</v>
      </c>
      <c r="I23" s="66" t="s">
        <v>51</v>
      </c>
    </row>
    <row r="24" spans="1:9" s="12" customFormat="1" ht="16.5" customHeight="1">
      <c r="A24" s="49" t="s">
        <v>25</v>
      </c>
      <c r="B24" s="50">
        <f t="shared" si="2"/>
        <v>3376.03481</v>
      </c>
      <c r="C24" s="50">
        <f>SUM(C26:C37)</f>
        <v>669.9100000000002</v>
      </c>
      <c r="D24" s="50">
        <f>SUM(D26:D37)</f>
        <v>735.4599099999999</v>
      </c>
      <c r="E24" s="50">
        <f>SUM(E26:E37)</f>
        <v>625.7181000000002</v>
      </c>
      <c r="F24" s="50">
        <f>SUM(F26:F37)</f>
        <v>606.5584</v>
      </c>
      <c r="G24" s="50">
        <f>SUM(G26:G37)</f>
        <v>738.3883999999999</v>
      </c>
      <c r="H24" s="10">
        <v>0</v>
      </c>
      <c r="I24" s="64">
        <v>0</v>
      </c>
    </row>
    <row r="25" spans="1:9" s="12" customFormat="1" ht="16.5" customHeight="1">
      <c r="A25" s="52" t="s">
        <v>26</v>
      </c>
      <c r="B25" s="51">
        <f aca="true" t="shared" si="3" ref="B25:G25">(B24/B$18)</f>
        <v>0.8522110153567891</v>
      </c>
      <c r="C25" s="51">
        <f t="shared" si="3"/>
        <v>0.8555136964433945</v>
      </c>
      <c r="D25" s="51">
        <f t="shared" si="3"/>
        <v>0.8585671891012735</v>
      </c>
      <c r="E25" s="51">
        <f t="shared" si="3"/>
        <v>0.8511111392222209</v>
      </c>
      <c r="F25" s="51">
        <f t="shared" si="3"/>
        <v>0.8424674962471097</v>
      </c>
      <c r="G25" s="51">
        <f t="shared" si="3"/>
        <v>0.8519719214904217</v>
      </c>
      <c r="H25" s="10">
        <v>0</v>
      </c>
      <c r="I25" s="64">
        <v>0</v>
      </c>
    </row>
    <row r="26" spans="1:10" s="8" customFormat="1" ht="16.5" customHeight="1">
      <c r="A26" s="53" t="s">
        <v>27</v>
      </c>
      <c r="B26" s="54">
        <f t="shared" si="2"/>
        <v>28.893800000000002</v>
      </c>
      <c r="C26" s="54">
        <v>2.93</v>
      </c>
      <c r="D26" s="54">
        <v>7.55</v>
      </c>
      <c r="E26" s="54">
        <v>5.61</v>
      </c>
      <c r="F26" s="54">
        <v>6.26</v>
      </c>
      <c r="G26" s="54">
        <v>6.5438</v>
      </c>
      <c r="H26" s="71" t="s">
        <v>9</v>
      </c>
      <c r="I26" s="65" t="s">
        <v>51</v>
      </c>
      <c r="J26" s="15"/>
    </row>
    <row r="27" spans="1:9" s="8" customFormat="1" ht="30" customHeight="1">
      <c r="A27" s="42" t="s">
        <v>73</v>
      </c>
      <c r="B27" s="24">
        <f t="shared" si="2"/>
        <v>1965.0700000000002</v>
      </c>
      <c r="C27" s="24">
        <v>374.31</v>
      </c>
      <c r="D27" s="24">
        <v>426.82</v>
      </c>
      <c r="E27" s="24">
        <v>366</v>
      </c>
      <c r="F27" s="24">
        <v>364.8</v>
      </c>
      <c r="G27" s="24">
        <v>433.14</v>
      </c>
      <c r="H27" s="13" t="s">
        <v>10</v>
      </c>
      <c r="I27" s="67" t="s">
        <v>11</v>
      </c>
    </row>
    <row r="28" spans="1:9" s="8" customFormat="1" ht="30" customHeight="1">
      <c r="A28" s="55" t="s">
        <v>74</v>
      </c>
      <c r="B28" s="54">
        <f t="shared" si="2"/>
        <v>636.721</v>
      </c>
      <c r="C28" s="54">
        <v>119.7</v>
      </c>
      <c r="D28" s="54">
        <v>130.921</v>
      </c>
      <c r="E28" s="54">
        <v>113.46</v>
      </c>
      <c r="F28" s="54">
        <v>113.15</v>
      </c>
      <c r="G28" s="54">
        <v>159.49</v>
      </c>
      <c r="H28" s="71" t="s">
        <v>10</v>
      </c>
      <c r="I28" s="68" t="s">
        <v>11</v>
      </c>
    </row>
    <row r="29" spans="1:9" s="8" customFormat="1" ht="16.5" customHeight="1">
      <c r="A29" s="39" t="s">
        <v>29</v>
      </c>
      <c r="B29" s="24">
        <f t="shared" si="2"/>
        <v>71.357</v>
      </c>
      <c r="C29" s="24">
        <v>11.35</v>
      </c>
      <c r="D29" s="24">
        <v>17.934</v>
      </c>
      <c r="E29" s="24">
        <v>14.919</v>
      </c>
      <c r="F29" s="24">
        <v>13.112</v>
      </c>
      <c r="G29" s="24">
        <v>14.042</v>
      </c>
      <c r="H29" s="13" t="s">
        <v>10</v>
      </c>
      <c r="I29" s="67" t="s">
        <v>11</v>
      </c>
    </row>
    <row r="30" spans="1:9" s="8" customFormat="1" ht="16.5" customHeight="1">
      <c r="A30" s="56" t="s">
        <v>28</v>
      </c>
      <c r="B30" s="54">
        <f t="shared" si="2"/>
        <v>151.458</v>
      </c>
      <c r="C30" s="54">
        <v>40.01</v>
      </c>
      <c r="D30" s="54">
        <v>35.261</v>
      </c>
      <c r="E30" s="57">
        <v>21.44</v>
      </c>
      <c r="F30" s="54">
        <v>20.81</v>
      </c>
      <c r="G30" s="54">
        <v>33.937</v>
      </c>
      <c r="H30" s="71" t="s">
        <v>10</v>
      </c>
      <c r="I30" s="68" t="s">
        <v>11</v>
      </c>
    </row>
    <row r="31" spans="1:9" s="8" customFormat="1" ht="16.5" customHeight="1">
      <c r="A31" s="39" t="s">
        <v>59</v>
      </c>
      <c r="B31" s="24">
        <f t="shared" si="2"/>
        <v>136.95499999999998</v>
      </c>
      <c r="C31" s="24">
        <v>27.38</v>
      </c>
      <c r="D31" s="24">
        <v>27.375</v>
      </c>
      <c r="E31" s="25">
        <v>27.45</v>
      </c>
      <c r="F31" s="24">
        <v>27.375</v>
      </c>
      <c r="G31" s="24">
        <v>27.375</v>
      </c>
      <c r="H31" s="13" t="s">
        <v>10</v>
      </c>
      <c r="I31" s="67" t="s">
        <v>11</v>
      </c>
    </row>
    <row r="32" spans="1:9" s="8" customFormat="1" ht="16.5" customHeight="1">
      <c r="A32" s="58" t="s">
        <v>57</v>
      </c>
      <c r="B32" s="54">
        <f t="shared" si="2"/>
        <v>61.373000000000005</v>
      </c>
      <c r="C32" s="54">
        <v>19.71</v>
      </c>
      <c r="D32" s="54">
        <v>17.168</v>
      </c>
      <c r="E32" s="54">
        <v>6.113</v>
      </c>
      <c r="F32" s="54" t="s">
        <v>56</v>
      </c>
      <c r="G32" s="54">
        <v>18.382</v>
      </c>
      <c r="H32" s="71" t="s">
        <v>10</v>
      </c>
      <c r="I32" s="68" t="s">
        <v>11</v>
      </c>
    </row>
    <row r="33" spans="1:9" s="8" customFormat="1" ht="16.5" customHeight="1">
      <c r="A33" s="14" t="s">
        <v>12</v>
      </c>
      <c r="B33" s="24">
        <f t="shared" si="2"/>
        <v>22.171200000000002</v>
      </c>
      <c r="C33" s="24">
        <v>5.99</v>
      </c>
      <c r="D33" s="24">
        <v>2.426</v>
      </c>
      <c r="E33" s="24">
        <v>4.1077</v>
      </c>
      <c r="F33" s="24">
        <v>4.6337</v>
      </c>
      <c r="G33" s="24">
        <v>5.0138</v>
      </c>
      <c r="H33" s="13" t="s">
        <v>10</v>
      </c>
      <c r="I33" s="66" t="s">
        <v>13</v>
      </c>
    </row>
    <row r="34" spans="1:9" s="8" customFormat="1" ht="16.5" customHeight="1">
      <c r="A34" s="53" t="s">
        <v>14</v>
      </c>
      <c r="B34" s="54">
        <f t="shared" si="2"/>
        <v>15.71631</v>
      </c>
      <c r="C34" s="54">
        <v>4.96</v>
      </c>
      <c r="D34" s="54">
        <v>4.085909999999999</v>
      </c>
      <c r="E34" s="54">
        <v>2.4844</v>
      </c>
      <c r="F34" s="54">
        <v>2.1677</v>
      </c>
      <c r="G34" s="54">
        <v>2.0183</v>
      </c>
      <c r="H34" s="71" t="s">
        <v>10</v>
      </c>
      <c r="I34" s="65" t="s">
        <v>13</v>
      </c>
    </row>
    <row r="35" spans="1:9" s="8" customFormat="1" ht="16.5" customHeight="1">
      <c r="A35" s="14" t="s">
        <v>60</v>
      </c>
      <c r="B35" s="24">
        <f t="shared" si="2"/>
        <v>72.896</v>
      </c>
      <c r="C35" s="24">
        <v>14.6</v>
      </c>
      <c r="D35" s="24">
        <v>14.515</v>
      </c>
      <c r="E35" s="24">
        <v>14.591</v>
      </c>
      <c r="F35" s="24">
        <v>14.6</v>
      </c>
      <c r="G35" s="24">
        <v>14.59</v>
      </c>
      <c r="H35" s="13" t="s">
        <v>10</v>
      </c>
      <c r="I35" s="67" t="s">
        <v>11</v>
      </c>
    </row>
    <row r="36" spans="1:9" s="8" customFormat="1" ht="16.5" customHeight="1">
      <c r="A36" s="59" t="s">
        <v>31</v>
      </c>
      <c r="B36" s="54">
        <f t="shared" si="2"/>
        <v>211.0895</v>
      </c>
      <c r="C36" s="54">
        <v>48.71</v>
      </c>
      <c r="D36" s="54">
        <v>51.24</v>
      </c>
      <c r="E36" s="54">
        <v>48.45</v>
      </c>
      <c r="F36" s="54">
        <v>39.13</v>
      </c>
      <c r="G36" s="54">
        <v>23.5595</v>
      </c>
      <c r="H36" s="71" t="s">
        <v>10</v>
      </c>
      <c r="I36" s="68" t="s">
        <v>11</v>
      </c>
    </row>
    <row r="37" spans="1:9" s="8" customFormat="1" ht="16.5" customHeight="1">
      <c r="A37" s="39" t="s">
        <v>32</v>
      </c>
      <c r="B37" s="24">
        <f t="shared" si="2"/>
        <v>2.334</v>
      </c>
      <c r="C37" s="24">
        <v>0.26</v>
      </c>
      <c r="D37" s="24">
        <v>0.164</v>
      </c>
      <c r="E37" s="24">
        <v>1.093</v>
      </c>
      <c r="F37" s="24">
        <v>0.52</v>
      </c>
      <c r="G37" s="24">
        <v>0.297</v>
      </c>
      <c r="H37" s="13" t="s">
        <v>10</v>
      </c>
      <c r="I37" s="67" t="s">
        <v>11</v>
      </c>
    </row>
    <row r="38" spans="1:9" s="12" customFormat="1" ht="16.5" customHeight="1">
      <c r="A38" s="49" t="s">
        <v>15</v>
      </c>
      <c r="B38" s="50">
        <f t="shared" si="2"/>
        <v>45.54240000000001</v>
      </c>
      <c r="C38" s="50">
        <f>SUM(C40:C42)</f>
        <v>13.42</v>
      </c>
      <c r="D38" s="50">
        <f>SUM(D40:D42)</f>
        <v>9.2468</v>
      </c>
      <c r="E38" s="50">
        <f>SUM(E40:E42)</f>
        <v>7.3915</v>
      </c>
      <c r="F38" s="50">
        <f>SUM(F40:F42)</f>
        <v>2.8400000000000003</v>
      </c>
      <c r="G38" s="50">
        <f>SUM(G40:G42)</f>
        <v>12.6441</v>
      </c>
      <c r="H38" s="10">
        <v>0</v>
      </c>
      <c r="I38" s="64">
        <v>0</v>
      </c>
    </row>
    <row r="39" spans="1:9" s="12" customFormat="1" ht="16.5" customHeight="1">
      <c r="A39" s="49" t="s">
        <v>7</v>
      </c>
      <c r="B39" s="51">
        <f aca="true" t="shared" si="4" ref="B39:G39">(B38/B$18)</f>
        <v>0.011496248448275046</v>
      </c>
      <c r="C39" s="51">
        <f t="shared" si="4"/>
        <v>0.017138113785837426</v>
      </c>
      <c r="D39" s="51">
        <f t="shared" si="4"/>
        <v>0.010794604812900892</v>
      </c>
      <c r="E39" s="51">
        <f t="shared" si="4"/>
        <v>0.010054029099623368</v>
      </c>
      <c r="F39" s="51">
        <f t="shared" si="4"/>
        <v>0.003944562781327885</v>
      </c>
      <c r="G39" s="51">
        <f t="shared" si="4"/>
        <v>0.014589094536854915</v>
      </c>
      <c r="H39" s="10">
        <v>0</v>
      </c>
      <c r="I39" s="64">
        <v>0</v>
      </c>
    </row>
    <row r="40" spans="1:9" s="8" customFormat="1" ht="16.5" customHeight="1">
      <c r="A40" s="53" t="s">
        <v>75</v>
      </c>
      <c r="B40" s="54">
        <f t="shared" si="2"/>
        <v>33.24</v>
      </c>
      <c r="C40" s="54">
        <v>10.97</v>
      </c>
      <c r="D40" s="54">
        <v>6.77</v>
      </c>
      <c r="E40" s="54">
        <v>4.68</v>
      </c>
      <c r="F40" s="54">
        <v>0.58</v>
      </c>
      <c r="G40" s="54">
        <v>10.24</v>
      </c>
      <c r="H40" s="71" t="s">
        <v>10</v>
      </c>
      <c r="I40" s="65" t="s">
        <v>17</v>
      </c>
    </row>
    <row r="41" spans="1:9" s="8" customFormat="1" ht="16.5" customHeight="1">
      <c r="A41" s="44" t="s">
        <v>65</v>
      </c>
      <c r="B41" s="45">
        <f t="shared" si="2"/>
        <v>8.1813</v>
      </c>
      <c r="C41" s="45">
        <v>0.34</v>
      </c>
      <c r="D41" s="45">
        <v>2.4634</v>
      </c>
      <c r="E41" s="45">
        <v>1.7897</v>
      </c>
      <c r="F41" s="45">
        <v>1.33</v>
      </c>
      <c r="G41" s="45">
        <v>2.2582</v>
      </c>
      <c r="H41" s="72" t="s">
        <v>67</v>
      </c>
      <c r="I41" s="69" t="s">
        <v>51</v>
      </c>
    </row>
    <row r="42" spans="1:9" s="12" customFormat="1" ht="16.5" customHeight="1">
      <c r="A42" s="53" t="s">
        <v>66</v>
      </c>
      <c r="B42" s="54">
        <f t="shared" si="2"/>
        <v>4.121099999999999</v>
      </c>
      <c r="C42" s="54">
        <v>2.11</v>
      </c>
      <c r="D42" s="54">
        <v>0.0134</v>
      </c>
      <c r="E42" s="54">
        <v>0.9218</v>
      </c>
      <c r="F42" s="54">
        <v>0.93</v>
      </c>
      <c r="G42" s="54">
        <v>0.1459</v>
      </c>
      <c r="H42" s="73" t="s">
        <v>67</v>
      </c>
      <c r="I42" s="65" t="s">
        <v>51</v>
      </c>
    </row>
    <row r="43" spans="1:9" s="12" customFormat="1" ht="16.5" customHeight="1">
      <c r="A43" s="49" t="s">
        <v>18</v>
      </c>
      <c r="B43" s="50">
        <f t="shared" si="2"/>
        <v>434.4</v>
      </c>
      <c r="C43" s="50">
        <f>SUM(C45:C49)</f>
        <v>86.86999999999999</v>
      </c>
      <c r="D43" s="50">
        <f>SUM(D45:D49)</f>
        <v>94.76</v>
      </c>
      <c r="E43" s="50">
        <f>SUM(E45:E49)</f>
        <v>76.87</v>
      </c>
      <c r="F43" s="50">
        <f>SUM(F45:F49)</f>
        <v>86.18</v>
      </c>
      <c r="G43" s="50">
        <f>SUM(G45:G49)</f>
        <v>89.72</v>
      </c>
      <c r="H43" s="10">
        <v>0</v>
      </c>
      <c r="I43" s="64">
        <v>0</v>
      </c>
    </row>
    <row r="44" spans="1:9" s="8" customFormat="1" ht="16.5" customHeight="1">
      <c r="A44" s="49" t="s">
        <v>7</v>
      </c>
      <c r="B44" s="51">
        <f aca="true" t="shared" si="5" ref="B44:G44">(B43/B$18)</f>
        <v>0.109655405203298</v>
      </c>
      <c r="C44" s="51">
        <f t="shared" si="5"/>
        <v>0.11093799885064806</v>
      </c>
      <c r="D44" s="51">
        <f t="shared" si="5"/>
        <v>0.11062170178553538</v>
      </c>
      <c r="E44" s="51">
        <f t="shared" si="5"/>
        <v>0.10455972629209881</v>
      </c>
      <c r="F44" s="51">
        <f t="shared" si="5"/>
        <v>0.11969803538550602</v>
      </c>
      <c r="G44" s="51">
        <f t="shared" si="5"/>
        <v>0.10352129149932561</v>
      </c>
      <c r="H44" s="10">
        <v>0</v>
      </c>
      <c r="I44" s="64">
        <v>0</v>
      </c>
    </row>
    <row r="45" spans="1:9" s="8" customFormat="1" ht="16.5" customHeight="1">
      <c r="A45" s="60" t="s">
        <v>76</v>
      </c>
      <c r="B45" s="54">
        <f t="shared" si="2"/>
        <v>92.78</v>
      </c>
      <c r="C45" s="54">
        <v>16.72</v>
      </c>
      <c r="D45" s="54">
        <v>18.94</v>
      </c>
      <c r="E45" s="54">
        <v>17.03</v>
      </c>
      <c r="F45" s="54">
        <v>19.24</v>
      </c>
      <c r="G45" s="54">
        <v>20.85</v>
      </c>
      <c r="H45" s="71" t="s">
        <v>10</v>
      </c>
      <c r="I45" s="65" t="s">
        <v>19</v>
      </c>
    </row>
    <row r="46" spans="1:9" s="8" customFormat="1" ht="16.5" customHeight="1">
      <c r="A46" s="14" t="s">
        <v>58</v>
      </c>
      <c r="B46" s="24">
        <f t="shared" si="2"/>
        <v>164.92000000000002</v>
      </c>
      <c r="C46" s="24">
        <v>33.07</v>
      </c>
      <c r="D46" s="24">
        <v>32.85</v>
      </c>
      <c r="E46" s="24">
        <v>31.73</v>
      </c>
      <c r="F46" s="24">
        <v>32.91</v>
      </c>
      <c r="G46" s="24">
        <v>34.36</v>
      </c>
      <c r="H46" s="13" t="s">
        <v>10</v>
      </c>
      <c r="I46" s="66" t="s">
        <v>52</v>
      </c>
    </row>
    <row r="47" spans="1:9" s="8" customFormat="1" ht="16.5" customHeight="1">
      <c r="A47" s="53" t="s">
        <v>20</v>
      </c>
      <c r="B47" s="54">
        <f t="shared" si="2"/>
        <v>91.53</v>
      </c>
      <c r="C47" s="54">
        <v>16.72</v>
      </c>
      <c r="D47" s="54">
        <v>22.46</v>
      </c>
      <c r="E47" s="54">
        <v>13.69</v>
      </c>
      <c r="F47" s="54">
        <v>19.23</v>
      </c>
      <c r="G47" s="54">
        <v>19.43</v>
      </c>
      <c r="H47" s="71" t="s">
        <v>10</v>
      </c>
      <c r="I47" s="65" t="s">
        <v>19</v>
      </c>
    </row>
    <row r="48" spans="1:9" s="8" customFormat="1" ht="16.5" customHeight="1">
      <c r="A48" s="14" t="s">
        <v>21</v>
      </c>
      <c r="B48" s="24">
        <f t="shared" si="2"/>
        <v>54.120000000000005</v>
      </c>
      <c r="C48" s="24">
        <v>13.59</v>
      </c>
      <c r="D48" s="24">
        <v>13.28</v>
      </c>
      <c r="E48" s="24">
        <v>8.57</v>
      </c>
      <c r="F48" s="24">
        <v>8.98</v>
      </c>
      <c r="G48" s="24">
        <v>9.7</v>
      </c>
      <c r="H48" s="13" t="s">
        <v>10</v>
      </c>
      <c r="I48" s="66" t="s">
        <v>19</v>
      </c>
    </row>
    <row r="49" spans="1:9" s="8" customFormat="1" ht="16.5" customHeight="1">
      <c r="A49" s="61" t="s">
        <v>22</v>
      </c>
      <c r="B49" s="62">
        <f t="shared" si="2"/>
        <v>31.05</v>
      </c>
      <c r="C49" s="62">
        <v>6.77</v>
      </c>
      <c r="D49" s="62">
        <v>7.23</v>
      </c>
      <c r="E49" s="62">
        <v>5.85</v>
      </c>
      <c r="F49" s="62">
        <v>5.82</v>
      </c>
      <c r="G49" s="62">
        <v>5.38</v>
      </c>
      <c r="H49" s="74" t="s">
        <v>10</v>
      </c>
      <c r="I49" s="70" t="s">
        <v>19</v>
      </c>
    </row>
    <row r="50" spans="1:8" s="8" customFormat="1" ht="15.75" customHeight="1">
      <c r="A50" s="77" t="s">
        <v>1</v>
      </c>
      <c r="B50" s="77"/>
      <c r="C50" s="78"/>
      <c r="D50" s="78"/>
      <c r="E50" s="17"/>
      <c r="F50" s="17"/>
      <c r="H50" s="46" t="s">
        <v>68</v>
      </c>
    </row>
    <row r="51" spans="1:9" s="7" customFormat="1" ht="15.75" customHeight="1">
      <c r="A51" s="8" t="s">
        <v>61</v>
      </c>
      <c r="B51" s="8"/>
      <c r="C51" s="17"/>
      <c r="D51" s="17"/>
      <c r="E51" s="17"/>
      <c r="F51" s="17"/>
      <c r="G51" s="17"/>
      <c r="H51" s="17"/>
      <c r="I51" s="17"/>
    </row>
    <row r="52" spans="1:12" s="7" customFormat="1" ht="15.75" customHeight="1">
      <c r="A52" s="8" t="s">
        <v>62</v>
      </c>
      <c r="B52" s="8"/>
      <c r="H52" s="18"/>
      <c r="I52" s="18"/>
      <c r="J52"/>
      <c r="K52"/>
      <c r="L52"/>
    </row>
    <row r="53" spans="1:9" ht="15.75" customHeight="1">
      <c r="A53" s="8" t="s">
        <v>77</v>
      </c>
      <c r="B53" s="8"/>
      <c r="C53" s="19"/>
      <c r="D53" s="19"/>
      <c r="E53" s="19"/>
      <c r="F53" s="20" t="s">
        <v>23</v>
      </c>
      <c r="G53" s="20" t="s">
        <v>23</v>
      </c>
      <c r="H53" s="21"/>
      <c r="I53" s="22"/>
    </row>
    <row r="54" spans="1:2" ht="15.75" customHeight="1">
      <c r="A54" s="8" t="s">
        <v>63</v>
      </c>
      <c r="B54" s="8"/>
    </row>
  </sheetData>
  <sheetProtection/>
  <mergeCells count="7">
    <mergeCell ref="A50:D50"/>
    <mergeCell ref="A1:I1"/>
    <mergeCell ref="A15:I15"/>
    <mergeCell ref="A16:A17"/>
    <mergeCell ref="C16:G16"/>
    <mergeCell ref="H16:H17"/>
    <mergeCell ref="I16:I17"/>
  </mergeCells>
  <printOptions/>
  <pageMargins left="0.5905511811023623" right="0.5905511811023623" top="0.1968503937007874" bottom="0.11811023622047245" header="0.5118110236220472" footer="0"/>
  <pageSetup fitToHeight="0" fitToWidth="1" horizontalDpi="300" verticalDpi="300" orientation="portrait" paperSize="9" scale="88" r:id="rId2"/>
  <headerFooter alignWithMargins="0">
    <oddFooter>&amp;Csta341-&amp;P</oddFooter>
  </headerFooter>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X27"/>
  <sheetViews>
    <sheetView zoomScalePageLayoutView="0" workbookViewId="0" topLeftCell="A1">
      <selection activeCell="Q2" sqref="Q2:Q5"/>
    </sheetView>
  </sheetViews>
  <sheetFormatPr defaultColWidth="9.00390625" defaultRowHeight="16.5"/>
  <cols>
    <col min="1" max="1" width="17.75390625" style="0" customWidth="1"/>
  </cols>
  <sheetData>
    <row r="1" spans="1:17" ht="16.5">
      <c r="A1" s="28" t="s">
        <v>33</v>
      </c>
      <c r="B1" s="32">
        <v>9.26</v>
      </c>
      <c r="C1" s="32">
        <v>11.1027</v>
      </c>
      <c r="D1" s="32">
        <v>10.5072</v>
      </c>
      <c r="E1" s="32">
        <v>6.79</v>
      </c>
      <c r="F1" s="32">
        <v>10.58</v>
      </c>
      <c r="M1" t="s">
        <v>69</v>
      </c>
      <c r="N1" t="s">
        <v>70</v>
      </c>
      <c r="O1" t="s">
        <v>71</v>
      </c>
      <c r="P1" t="s">
        <v>72</v>
      </c>
      <c r="Q1" t="s">
        <v>78</v>
      </c>
    </row>
    <row r="2" spans="1:24" ht="16.5">
      <c r="A2" s="28" t="s">
        <v>34</v>
      </c>
      <c r="B2" s="32">
        <v>15.14</v>
      </c>
      <c r="C2" s="32">
        <v>14.0956</v>
      </c>
      <c r="D2" s="32">
        <v>6.6392</v>
      </c>
      <c r="E2" s="32">
        <v>6.06</v>
      </c>
      <c r="F2" s="32">
        <v>8.45</v>
      </c>
      <c r="L2" s="11" t="s">
        <v>25</v>
      </c>
      <c r="M2" s="40">
        <v>669.9100000000002</v>
      </c>
      <c r="N2" s="40">
        <v>735.4599099999999</v>
      </c>
      <c r="O2" s="40">
        <v>625.7181000000002</v>
      </c>
      <c r="P2" s="40">
        <v>606.5584</v>
      </c>
      <c r="Q2" s="40">
        <v>738.3883999999999</v>
      </c>
      <c r="S2" s="11" t="s">
        <v>8</v>
      </c>
      <c r="T2" s="40">
        <v>19.03</v>
      </c>
      <c r="U2" s="40">
        <v>12.85</v>
      </c>
      <c r="V2" s="40">
        <v>17.1464</v>
      </c>
      <c r="W2" s="40">
        <v>25.1983</v>
      </c>
      <c r="X2" s="40">
        <v>24.4</v>
      </c>
    </row>
    <row r="3" spans="1:24" ht="16.5">
      <c r="A3" s="28" t="s">
        <v>27</v>
      </c>
      <c r="B3" s="32">
        <v>6.26</v>
      </c>
      <c r="C3" s="32">
        <v>5.61</v>
      </c>
      <c r="D3" s="32">
        <v>7.55</v>
      </c>
      <c r="E3" s="32">
        <v>2.93</v>
      </c>
      <c r="F3" s="32">
        <v>3.75</v>
      </c>
      <c r="L3" s="11" t="s">
        <v>18</v>
      </c>
      <c r="M3" s="40">
        <v>86.86999999999999</v>
      </c>
      <c r="N3" s="40">
        <v>94.76</v>
      </c>
      <c r="O3" s="40">
        <v>76.87</v>
      </c>
      <c r="P3" s="40">
        <v>86.18</v>
      </c>
      <c r="Q3" s="40">
        <v>89.72</v>
      </c>
      <c r="S3" s="11" t="s">
        <v>25</v>
      </c>
      <c r="T3" s="40">
        <v>659.7099999999998</v>
      </c>
      <c r="U3" s="40">
        <v>669.9100000000002</v>
      </c>
      <c r="V3" s="40">
        <v>735.4599099999999</v>
      </c>
      <c r="W3" s="40">
        <v>625.7181000000002</v>
      </c>
      <c r="X3" s="40">
        <v>606.5584</v>
      </c>
    </row>
    <row r="4" spans="1:24" ht="16.5">
      <c r="A4" s="28" t="s">
        <v>35</v>
      </c>
      <c r="B4" s="32">
        <v>1.33</v>
      </c>
      <c r="C4" s="32">
        <v>1.7897</v>
      </c>
      <c r="D4" s="32">
        <v>2.4634</v>
      </c>
      <c r="E4" s="32">
        <v>0.34</v>
      </c>
      <c r="F4" s="32"/>
      <c r="L4" s="11" t="s">
        <v>8</v>
      </c>
      <c r="M4" s="40">
        <v>12.85</v>
      </c>
      <c r="N4" s="40">
        <v>17.1464</v>
      </c>
      <c r="O4" s="40">
        <v>25.1983</v>
      </c>
      <c r="P4" s="40">
        <v>24.4</v>
      </c>
      <c r="Q4" s="40">
        <v>25.929114</v>
      </c>
      <c r="S4" s="11" t="s">
        <v>15</v>
      </c>
      <c r="T4" s="40">
        <v>21.44</v>
      </c>
      <c r="U4" s="40">
        <v>13.420000000000002</v>
      </c>
      <c r="V4" s="40">
        <v>9.2468</v>
      </c>
      <c r="W4" s="40">
        <v>7.3915</v>
      </c>
      <c r="X4" s="40">
        <v>2.8400000000000003</v>
      </c>
    </row>
    <row r="5" spans="1:24" ht="16.5">
      <c r="A5" s="28" t="s">
        <v>36</v>
      </c>
      <c r="B5" s="32">
        <v>0.93</v>
      </c>
      <c r="C5" s="32">
        <v>0.9218</v>
      </c>
      <c r="D5" s="32">
        <v>0.0134</v>
      </c>
      <c r="E5" s="32">
        <v>2.11</v>
      </c>
      <c r="F5" s="32">
        <v>0.76</v>
      </c>
      <c r="L5" s="11" t="s">
        <v>15</v>
      </c>
      <c r="M5" s="40">
        <v>13.42</v>
      </c>
      <c r="N5" s="40">
        <v>9.2468</v>
      </c>
      <c r="O5" s="40">
        <v>7.3915</v>
      </c>
      <c r="P5" s="40">
        <v>2.8400000000000003</v>
      </c>
      <c r="Q5" s="40">
        <v>12.6441</v>
      </c>
      <c r="S5" s="11" t="s">
        <v>18</v>
      </c>
      <c r="T5" s="40">
        <v>74.28</v>
      </c>
      <c r="U5" s="40">
        <v>86.86999999999999</v>
      </c>
      <c r="V5" s="40">
        <v>94.76</v>
      </c>
      <c r="W5" s="40">
        <v>76.87</v>
      </c>
      <c r="X5" s="40">
        <v>86.18</v>
      </c>
    </row>
    <row r="6" spans="1:6" ht="28.5">
      <c r="A6" s="29" t="s">
        <v>37</v>
      </c>
      <c r="B6" s="32">
        <v>364.8</v>
      </c>
      <c r="C6" s="32">
        <v>366</v>
      </c>
      <c r="D6" s="32">
        <v>426.82</v>
      </c>
      <c r="E6" s="32">
        <v>374.31</v>
      </c>
      <c r="F6" s="32">
        <v>364.15</v>
      </c>
    </row>
    <row r="7" spans="1:6" ht="28.5">
      <c r="A7" s="29" t="s">
        <v>38</v>
      </c>
      <c r="B7" s="32">
        <v>113.15</v>
      </c>
      <c r="C7" s="32">
        <v>113.46</v>
      </c>
      <c r="D7" s="32">
        <v>130.921</v>
      </c>
      <c r="E7" s="32">
        <v>119.7</v>
      </c>
      <c r="F7" s="32">
        <v>110.5</v>
      </c>
    </row>
    <row r="8" spans="1:6" ht="16.5">
      <c r="A8" s="30" t="s">
        <v>39</v>
      </c>
      <c r="B8" s="32">
        <v>14.6</v>
      </c>
      <c r="C8" s="32">
        <v>14.591</v>
      </c>
      <c r="D8" s="32">
        <v>14.515</v>
      </c>
      <c r="E8" s="32">
        <v>14.6</v>
      </c>
      <c r="F8" s="32">
        <v>14.56</v>
      </c>
    </row>
    <row r="9" spans="1:6" ht="16.5">
      <c r="A9" s="30" t="s">
        <v>28</v>
      </c>
      <c r="B9" s="32">
        <v>20.81</v>
      </c>
      <c r="C9" s="32">
        <v>21.44</v>
      </c>
      <c r="D9" s="32">
        <v>35.261</v>
      </c>
      <c r="E9" s="32">
        <v>40.01</v>
      </c>
      <c r="F9" s="32">
        <v>42.44</v>
      </c>
    </row>
    <row r="10" spans="1:6" ht="16.5">
      <c r="A10" s="30" t="s">
        <v>29</v>
      </c>
      <c r="B10" s="32">
        <v>13.112</v>
      </c>
      <c r="C10" s="32">
        <v>14.919</v>
      </c>
      <c r="D10" s="32">
        <v>17.934</v>
      </c>
      <c r="E10" s="32">
        <v>11.35</v>
      </c>
      <c r="F10" s="32">
        <v>19.99</v>
      </c>
    </row>
    <row r="11" spans="1:6" ht="16.5">
      <c r="A11" s="30" t="s">
        <v>30</v>
      </c>
      <c r="B11" s="33" t="s">
        <v>44</v>
      </c>
      <c r="C11" s="32">
        <v>6.113</v>
      </c>
      <c r="D11" s="32">
        <v>17.168</v>
      </c>
      <c r="E11" s="32">
        <v>19.71</v>
      </c>
      <c r="F11" s="32">
        <v>19.64</v>
      </c>
    </row>
    <row r="12" spans="1:6" ht="16.5">
      <c r="A12" s="30" t="s">
        <v>31</v>
      </c>
      <c r="B12" s="32">
        <v>39.13</v>
      </c>
      <c r="C12" s="32">
        <v>48.45</v>
      </c>
      <c r="D12" s="32">
        <v>51.24</v>
      </c>
      <c r="E12" s="32">
        <v>48.71</v>
      </c>
      <c r="F12" s="32">
        <v>47.18</v>
      </c>
    </row>
    <row r="13" spans="1:6" ht="16.5">
      <c r="A13" s="30" t="s">
        <v>32</v>
      </c>
      <c r="B13" s="34">
        <v>0.52</v>
      </c>
      <c r="C13" s="34">
        <v>1.093</v>
      </c>
      <c r="D13" s="34">
        <v>0.164</v>
      </c>
      <c r="E13" s="34">
        <v>0.26</v>
      </c>
      <c r="F13" s="34">
        <v>0.82</v>
      </c>
    </row>
    <row r="14" spans="1:6" ht="16.5">
      <c r="A14" s="30" t="s">
        <v>40</v>
      </c>
      <c r="B14" s="35">
        <v>27.375</v>
      </c>
      <c r="C14" s="35">
        <v>27.45</v>
      </c>
      <c r="D14" s="35">
        <v>27.375</v>
      </c>
      <c r="E14" s="35">
        <v>27.38</v>
      </c>
      <c r="F14" s="35">
        <v>27.38</v>
      </c>
    </row>
    <row r="15" spans="1:6" ht="16.5">
      <c r="A15" s="28" t="s">
        <v>14</v>
      </c>
      <c r="B15" s="35">
        <v>2.1677</v>
      </c>
      <c r="C15" s="35">
        <v>2.4844</v>
      </c>
      <c r="D15" s="35">
        <v>4.085909999999999</v>
      </c>
      <c r="E15" s="35">
        <v>4.96</v>
      </c>
      <c r="F15" s="35">
        <v>2.9</v>
      </c>
    </row>
    <row r="16" spans="1:6" ht="16.5">
      <c r="A16" s="28" t="s">
        <v>12</v>
      </c>
      <c r="B16" s="35">
        <v>4.6337</v>
      </c>
      <c r="C16" s="35">
        <v>4.1077</v>
      </c>
      <c r="D16" s="35">
        <v>2.426</v>
      </c>
      <c r="E16" s="35">
        <v>5.99</v>
      </c>
      <c r="F16" s="35">
        <v>6.4</v>
      </c>
    </row>
    <row r="17" spans="1:6" ht="16.5">
      <c r="A17" s="28" t="s">
        <v>16</v>
      </c>
      <c r="B17" s="32">
        <v>0.58</v>
      </c>
      <c r="C17" s="32">
        <v>4.68</v>
      </c>
      <c r="D17" s="32">
        <v>6.77</v>
      </c>
      <c r="E17" s="32">
        <v>10.97</v>
      </c>
      <c r="F17" s="32">
        <v>20.68</v>
      </c>
    </row>
    <row r="18" spans="1:6" ht="16.5">
      <c r="A18" s="28" t="s">
        <v>20</v>
      </c>
      <c r="B18" s="32">
        <v>19.23</v>
      </c>
      <c r="C18" s="32">
        <v>13.69</v>
      </c>
      <c r="D18" s="32">
        <v>22.46</v>
      </c>
      <c r="E18" s="32">
        <v>16.72</v>
      </c>
      <c r="F18" s="32">
        <v>14.51</v>
      </c>
    </row>
    <row r="19" spans="1:6" ht="16.5">
      <c r="A19" s="28" t="s">
        <v>21</v>
      </c>
      <c r="B19" s="32">
        <v>8.98</v>
      </c>
      <c r="C19" s="32">
        <v>8.57</v>
      </c>
      <c r="D19" s="32">
        <v>13.28</v>
      </c>
      <c r="E19" s="32">
        <v>13.59</v>
      </c>
      <c r="F19" s="32">
        <v>9.58</v>
      </c>
    </row>
    <row r="20" spans="1:6" ht="16.5">
      <c r="A20" s="28" t="s">
        <v>41</v>
      </c>
      <c r="B20" s="32">
        <v>19.24</v>
      </c>
      <c r="C20" s="32">
        <v>17.03</v>
      </c>
      <c r="D20" s="32">
        <v>18.94</v>
      </c>
      <c r="E20" s="32">
        <v>16.72</v>
      </c>
      <c r="F20" s="32">
        <v>10.89</v>
      </c>
    </row>
    <row r="21" spans="1:6" ht="16.5">
      <c r="A21" s="28" t="s">
        <v>42</v>
      </c>
      <c r="B21" s="34">
        <v>5.82</v>
      </c>
      <c r="C21" s="34">
        <v>5.85</v>
      </c>
      <c r="D21" s="34">
        <v>7.23</v>
      </c>
      <c r="E21" s="34">
        <v>6.77</v>
      </c>
      <c r="F21" s="34">
        <v>6.56</v>
      </c>
    </row>
    <row r="22" spans="1:6" ht="16.5">
      <c r="A22" s="31" t="s">
        <v>43</v>
      </c>
      <c r="B22" s="36">
        <v>32.91</v>
      </c>
      <c r="C22" s="36">
        <v>31.73</v>
      </c>
      <c r="D22" s="36">
        <v>32.85</v>
      </c>
      <c r="E22" s="36">
        <v>33.07</v>
      </c>
      <c r="F22" s="36">
        <v>32.74</v>
      </c>
    </row>
    <row r="24" ht="16.5">
      <c r="A24" s="37" t="s">
        <v>45</v>
      </c>
    </row>
    <row r="25" ht="16.5">
      <c r="A25" s="38" t="s">
        <v>46</v>
      </c>
    </row>
    <row r="26" ht="16.5">
      <c r="A26" s="38" t="s">
        <v>47</v>
      </c>
    </row>
    <row r="27" ht="16.5">
      <c r="A27" s="38" t="s">
        <v>48</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A120120</dc:creator>
  <cp:keywords/>
  <dc:description/>
  <cp:lastModifiedBy>張佩宜</cp:lastModifiedBy>
  <cp:lastPrinted>2019-05-13T01:06:18Z</cp:lastPrinted>
  <dcterms:created xsi:type="dcterms:W3CDTF">2015-04-30T06:52:37Z</dcterms:created>
  <dcterms:modified xsi:type="dcterms:W3CDTF">2019-05-13T01:45:23Z</dcterms:modified>
  <cp:category/>
  <cp:version/>
  <cp:contentType/>
  <cp:contentStatus/>
</cp:coreProperties>
</file>