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sta211" sheetId="1" r:id="rId1"/>
  </sheets>
  <definedNames>
    <definedName name="_xlnm.Print_Area" localSheetId="0">'sta211'!$A$1:$I$56</definedName>
    <definedName name="_xlnm.Print_Titles" localSheetId="0">'sta211'!$8:$10</definedName>
  </definedNames>
  <calcPr fullCalcOnLoad="1"/>
</workbook>
</file>

<file path=xl/sharedStrings.xml><?xml version="1.0" encoding="utf-8"?>
<sst xmlns="http://schemas.openxmlformats.org/spreadsheetml/2006/main" count="142" uniqueCount="92">
  <si>
    <t>功       用</t>
  </si>
  <si>
    <t>總計</t>
  </si>
  <si>
    <t>臺北翡翠水庫管理局</t>
  </si>
  <si>
    <t>臺灣電力公司</t>
  </si>
  <si>
    <t>臺北自來水事業處</t>
  </si>
  <si>
    <t>臺灣自來水公司</t>
  </si>
  <si>
    <t>臺灣糖業公司</t>
  </si>
  <si>
    <t xml:space="preserve">  谷關水庫</t>
  </si>
  <si>
    <t>公共給水、灌溉</t>
  </si>
  <si>
    <t>臺灣自來水公司</t>
  </si>
  <si>
    <t>區別及水庫壩堰</t>
  </si>
  <si>
    <t>名稱</t>
  </si>
  <si>
    <t>座數</t>
  </si>
  <si>
    <t>%</t>
  </si>
  <si>
    <t>北區合計</t>
  </si>
  <si>
    <t>公共給水</t>
  </si>
  <si>
    <t xml:space="preserve">  翡翠水庫</t>
  </si>
  <si>
    <t>公共給水、發電、防洪</t>
  </si>
  <si>
    <t>發電</t>
  </si>
  <si>
    <t xml:space="preserve">  直潭壩</t>
  </si>
  <si>
    <t xml:space="preserve">  石門水庫</t>
  </si>
  <si>
    <t>公共給水、灌溉、發電</t>
  </si>
  <si>
    <t xml:space="preserve">  寶山水庫</t>
  </si>
  <si>
    <t>公共給水、工業用水</t>
  </si>
  <si>
    <t>中區合計</t>
  </si>
  <si>
    <t xml:space="preserve">  大埔水庫</t>
  </si>
  <si>
    <t>灌溉、工業用水、防洪</t>
  </si>
  <si>
    <t>苗栗農田水利會</t>
  </si>
  <si>
    <t xml:space="preserve">  永和山水庫</t>
  </si>
  <si>
    <t xml:space="preserve">  明德水庫</t>
  </si>
  <si>
    <t>公共給水、灌溉、觀光</t>
  </si>
  <si>
    <t xml:space="preserve">  鯉魚潭水庫</t>
  </si>
  <si>
    <t xml:space="preserve">  德基水庫</t>
  </si>
  <si>
    <t xml:space="preserve">  石岡壩</t>
  </si>
  <si>
    <t xml:space="preserve">  霧社水庫</t>
  </si>
  <si>
    <t xml:space="preserve">  日月潭水庫</t>
  </si>
  <si>
    <t>發電、公共給水、觀光</t>
  </si>
  <si>
    <t>灌溉、觀光</t>
  </si>
  <si>
    <t>南區合計</t>
  </si>
  <si>
    <t>灌溉</t>
  </si>
  <si>
    <t xml:space="preserve">  仁義潭水庫</t>
  </si>
  <si>
    <t>公共給水、觀光</t>
  </si>
  <si>
    <t xml:space="preserve">  鹿寮溪水庫</t>
  </si>
  <si>
    <t>灌溉、工業用水</t>
  </si>
  <si>
    <t xml:space="preserve">  白河水庫</t>
  </si>
  <si>
    <t>嘉南農田水利會</t>
  </si>
  <si>
    <t xml:space="preserve">  尖山埤水庫</t>
  </si>
  <si>
    <t xml:space="preserve">  德元埤水庫</t>
  </si>
  <si>
    <t xml:space="preserve">  烏山頭水庫</t>
  </si>
  <si>
    <t xml:space="preserve">  曾文水庫</t>
  </si>
  <si>
    <t xml:space="preserve">  南化水庫</t>
  </si>
  <si>
    <t xml:space="preserve">  鏡面水庫</t>
  </si>
  <si>
    <t xml:space="preserve">  鹽水埤水庫</t>
  </si>
  <si>
    <t xml:space="preserve">  虎頭埤水庫</t>
  </si>
  <si>
    <t xml:space="preserve">  阿公店水庫</t>
  </si>
  <si>
    <t>公共給水、灌溉、防洪</t>
  </si>
  <si>
    <t xml:space="preserve">  澄清湖水庫</t>
  </si>
  <si>
    <t xml:space="preserve">  鳳山水庫</t>
  </si>
  <si>
    <t>公共給水、工業用水、觀光</t>
  </si>
  <si>
    <t xml:space="preserve">  牡丹水庫</t>
  </si>
  <si>
    <t>灌溉、公共給水、觀光</t>
  </si>
  <si>
    <t xml:space="preserve">  龍鑾潭水庫</t>
  </si>
  <si>
    <t>灌溉、生態保育</t>
  </si>
  <si>
    <t>屏東農田水利會</t>
  </si>
  <si>
    <t xml:space="preserve">  赤崁地下水庫</t>
  </si>
  <si>
    <t xml:space="preserve">  成功水庫</t>
  </si>
  <si>
    <t xml:space="preserve">  興仁水庫</t>
  </si>
  <si>
    <t xml:space="preserve">  東衛水庫</t>
  </si>
  <si>
    <t xml:space="preserve">  七美水庫</t>
  </si>
  <si>
    <t>編製單位：經濟部水利署會計室</t>
  </si>
  <si>
    <t>資料來源：經濟部水利署水源經營組及本署公務統計報表</t>
  </si>
  <si>
    <t xml:space="preserve">  新山水庫</t>
  </si>
  <si>
    <t xml:space="preserve">  西勢水庫</t>
  </si>
  <si>
    <t xml:space="preserve">  蘭潭水庫</t>
  </si>
  <si>
    <t xml:space="preserve">  小池水庫</t>
  </si>
  <si>
    <t xml:space="preserve">  西安水庫</t>
  </si>
  <si>
    <t>管理單位</t>
  </si>
  <si>
    <t>公共給水、灌溉、發電、防洪、觀光</t>
  </si>
  <si>
    <t>STA.211</t>
  </si>
  <si>
    <t>98年12月15日 星期二</t>
  </si>
  <si>
    <t>澎湖地區合計</t>
  </si>
  <si>
    <t>97年底止40座主要水庫分佈概況</t>
  </si>
  <si>
    <t>滿水
面積
(公頃)</t>
  </si>
  <si>
    <t>有效容量</t>
  </si>
  <si>
    <t>設計總容量
(萬立方
公尺)</t>
  </si>
  <si>
    <t xml:space="preserve">(萬立方公尺)                    </t>
  </si>
  <si>
    <t xml:space="preserve">  寶山第二水庫</t>
  </si>
  <si>
    <t>水利統計簡訊</t>
  </si>
  <si>
    <t>本署北區水資源局</t>
  </si>
  <si>
    <t>本署中區水資源局</t>
  </si>
  <si>
    <t>本署南區水資源局</t>
  </si>
  <si>
    <t>本署北區水資源局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</si>
</sst>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#,##0;[Red]#,##0"/>
    <numFmt numFmtId="182" formatCode="0_);[Red]\(0\)"/>
    <numFmt numFmtId="183" formatCode="#,##0_);[Red]\(#,##0\)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[Red]\(0.0\)"/>
    <numFmt numFmtId="189" formatCode="#,##0.00_);[Red]\(#,##0.00\)"/>
    <numFmt numFmtId="190" formatCode="#,##0.0_);[Red]\(#,##0.0\)"/>
    <numFmt numFmtId="191" formatCode="0.00_);[Red]\(0.00\)"/>
  </numFmts>
  <fonts count="56"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20"/>
      <color indexed="62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24"/>
      <color indexed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6"/>
      <color indexed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83" fontId="10" fillId="0" borderId="0" xfId="0" applyNumberFormat="1" applyFont="1" applyBorder="1" applyAlignment="1">
      <alignment vertical="top"/>
    </xf>
    <xf numFmtId="183" fontId="9" fillId="0" borderId="0" xfId="0" applyNumberFormat="1" applyFont="1" applyBorder="1" applyAlignment="1">
      <alignment horizontal="left" vertical="top"/>
    </xf>
    <xf numFmtId="40" fontId="11" fillId="0" borderId="0" xfId="34" applyNumberFormat="1" applyFont="1" applyFill="1" applyBorder="1" applyAlignment="1">
      <alignment horizontal="left" vertical="top"/>
    </xf>
    <xf numFmtId="41" fontId="9" fillId="0" borderId="0" xfId="33" applyNumberFormat="1" applyFont="1" applyFill="1" applyBorder="1" applyAlignment="1" applyProtection="1">
      <alignment vertical="top"/>
      <protection/>
    </xf>
    <xf numFmtId="40" fontId="9" fillId="0" borderId="0" xfId="34" applyNumberFormat="1" applyFont="1" applyFill="1" applyBorder="1" applyAlignment="1">
      <alignment horizontal="left" vertical="top" wrapText="1"/>
    </xf>
    <xf numFmtId="183" fontId="9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41" fontId="9" fillId="0" borderId="0" xfId="0" applyNumberFormat="1" applyFont="1" applyFill="1" applyBorder="1" applyAlignment="1">
      <alignment horizontal="right" vertical="top"/>
    </xf>
    <xf numFmtId="41" fontId="9" fillId="0" borderId="0" xfId="0" applyNumberFormat="1" applyFont="1" applyFill="1" applyBorder="1" applyAlignment="1" applyProtection="1">
      <alignment/>
      <protection hidden="1" locked="0"/>
    </xf>
    <xf numFmtId="41" fontId="9" fillId="0" borderId="0" xfId="33" applyNumberFormat="1" applyFont="1" applyFill="1" applyBorder="1" applyAlignment="1" applyProtection="1">
      <alignment/>
      <protection/>
    </xf>
    <xf numFmtId="40" fontId="9" fillId="0" borderId="0" xfId="34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184" fontId="4" fillId="0" borderId="0" xfId="0" applyNumberFormat="1" applyFont="1" applyAlignment="1">
      <alignment/>
    </xf>
    <xf numFmtId="184" fontId="10" fillId="0" borderId="10" xfId="0" applyNumberFormat="1" applyFont="1" applyBorder="1" applyAlignment="1">
      <alignment horizontal="right" vertical="top"/>
    </xf>
    <xf numFmtId="184" fontId="10" fillId="0" borderId="0" xfId="0" applyNumberFormat="1" applyFont="1" applyBorder="1" applyAlignment="1">
      <alignment vertical="top"/>
    </xf>
    <xf numFmtId="184" fontId="10" fillId="0" borderId="0" xfId="0" applyNumberFormat="1" applyFont="1" applyBorder="1" applyAlignment="1">
      <alignment horizontal="right" vertical="top"/>
    </xf>
    <xf numFmtId="184" fontId="9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 applyProtection="1">
      <alignment vertical="top"/>
      <protection hidden="1" locked="0"/>
    </xf>
    <xf numFmtId="184" fontId="9" fillId="0" borderId="0" xfId="33" applyNumberFormat="1" applyFont="1" applyFill="1" applyBorder="1" applyAlignment="1" applyProtection="1">
      <alignment vertical="top"/>
      <protection/>
    </xf>
    <xf numFmtId="184" fontId="9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1" fontId="10" fillId="0" borderId="0" xfId="0" applyNumberFormat="1" applyFont="1" applyBorder="1" applyAlignment="1">
      <alignment vertical="top"/>
    </xf>
    <xf numFmtId="191" fontId="9" fillId="0" borderId="0" xfId="0" applyNumberFormat="1" applyFont="1" applyFill="1" applyBorder="1" applyAlignment="1">
      <alignment horizontal="right" vertical="top"/>
    </xf>
    <xf numFmtId="191" fontId="4" fillId="0" borderId="0" xfId="0" applyNumberFormat="1" applyFont="1" applyAlignment="1">
      <alignment/>
    </xf>
    <xf numFmtId="191" fontId="9" fillId="0" borderId="0" xfId="0" applyNumberFormat="1" applyFont="1" applyFill="1" applyBorder="1" applyAlignment="1" applyProtection="1">
      <alignment vertical="top"/>
      <protection hidden="1"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/>
    </xf>
    <xf numFmtId="19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80" fontId="14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255" wrapText="1"/>
    </xf>
    <xf numFmtId="184" fontId="14" fillId="0" borderId="14" xfId="0" applyNumberFormat="1" applyFont="1" applyBorder="1" applyAlignment="1">
      <alignment horizontal="center" vertical="distributed" wrapText="1"/>
    </xf>
    <xf numFmtId="191" fontId="14" fillId="0" borderId="14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wrapText="1"/>
    </xf>
    <xf numFmtId="183" fontId="9" fillId="0" borderId="0" xfId="0" applyNumberFormat="1" applyFont="1" applyBorder="1" applyAlignment="1">
      <alignment horizontal="left" vertical="top" wrapText="1"/>
    </xf>
    <xf numFmtId="183" fontId="9" fillId="0" borderId="0" xfId="0" applyNumberFormat="1" applyFont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191" fontId="10" fillId="33" borderId="0" xfId="0" applyNumberFormat="1" applyFont="1" applyFill="1" applyBorder="1" applyAlignment="1">
      <alignment vertical="top"/>
    </xf>
    <xf numFmtId="184" fontId="10" fillId="33" borderId="0" xfId="0" applyNumberFormat="1" applyFont="1" applyFill="1" applyBorder="1" applyAlignment="1">
      <alignment vertical="top"/>
    </xf>
    <xf numFmtId="183" fontId="9" fillId="0" borderId="11" xfId="0" applyNumberFormat="1" applyFont="1" applyFill="1" applyBorder="1" applyAlignment="1">
      <alignment horizontal="left" vertical="top" wrapText="1"/>
    </xf>
    <xf numFmtId="184" fontId="9" fillId="0" borderId="11" xfId="0" applyNumberFormat="1" applyFont="1" applyFill="1" applyBorder="1" applyAlignment="1">
      <alignment vertical="top"/>
    </xf>
    <xf numFmtId="184" fontId="9" fillId="0" borderId="11" xfId="0" applyNumberFormat="1" applyFont="1" applyFill="1" applyBorder="1" applyAlignment="1" applyProtection="1">
      <alignment vertical="top"/>
      <protection hidden="1" locked="0"/>
    </xf>
    <xf numFmtId="191" fontId="9" fillId="0" borderId="11" xfId="0" applyNumberFormat="1" applyFont="1" applyFill="1" applyBorder="1" applyAlignment="1" applyProtection="1">
      <alignment vertical="top"/>
      <protection hidden="1" locked="0"/>
    </xf>
    <xf numFmtId="184" fontId="9" fillId="0" borderId="11" xfId="33" applyNumberFormat="1" applyFont="1" applyFill="1" applyBorder="1" applyAlignment="1" applyProtection="1">
      <alignment vertical="top"/>
      <protection/>
    </xf>
    <xf numFmtId="183" fontId="9" fillId="0" borderId="11" xfId="0" applyNumberFormat="1" applyFont="1" applyBorder="1" applyAlignment="1">
      <alignment horizontal="left" vertical="top"/>
    </xf>
    <xf numFmtId="183" fontId="9" fillId="0" borderId="11" xfId="0" applyNumberFormat="1" applyFont="1" applyBorder="1" applyAlignment="1">
      <alignment horizontal="left" vertical="top" wrapText="1"/>
    </xf>
    <xf numFmtId="183" fontId="10" fillId="34" borderId="0" xfId="0" applyNumberFormat="1" applyFont="1" applyFill="1" applyBorder="1" applyAlignment="1">
      <alignment vertical="top"/>
    </xf>
    <xf numFmtId="191" fontId="10" fillId="34" borderId="0" xfId="0" applyNumberFormat="1" applyFont="1" applyFill="1" applyBorder="1" applyAlignment="1">
      <alignment vertical="top"/>
    </xf>
    <xf numFmtId="184" fontId="10" fillId="34" borderId="0" xfId="0" applyNumberFormat="1" applyFont="1" applyFill="1" applyBorder="1" applyAlignment="1">
      <alignment vertical="top"/>
    </xf>
    <xf numFmtId="184" fontId="10" fillId="35" borderId="0" xfId="0" applyNumberFormat="1" applyFont="1" applyFill="1" applyBorder="1" applyAlignment="1">
      <alignment vertical="top"/>
    </xf>
    <xf numFmtId="183" fontId="11" fillId="0" borderId="0" xfId="0" applyNumberFormat="1" applyFont="1" applyFill="1" applyBorder="1" applyAlignment="1">
      <alignment horizontal="left" vertical="top" wrapText="1"/>
    </xf>
    <xf numFmtId="188" fontId="4" fillId="0" borderId="0" xfId="0" applyNumberFormat="1" applyFont="1" applyAlignment="1">
      <alignment/>
    </xf>
    <xf numFmtId="188" fontId="14" fillId="0" borderId="14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vertical="top"/>
    </xf>
    <xf numFmtId="188" fontId="10" fillId="0" borderId="0" xfId="0" applyNumberFormat="1" applyFont="1" applyBorder="1" applyAlignment="1">
      <alignment vertical="top"/>
    </xf>
    <xf numFmtId="188" fontId="11" fillId="0" borderId="0" xfId="34" applyNumberFormat="1" applyFont="1" applyFill="1" applyBorder="1" applyAlignment="1">
      <alignment horizontal="left" vertical="top"/>
    </xf>
    <xf numFmtId="188" fontId="11" fillId="0" borderId="0" xfId="0" applyNumberFormat="1" applyFont="1" applyFill="1" applyBorder="1" applyAlignment="1">
      <alignment horizontal="left" vertical="top" wrapText="1"/>
    </xf>
    <xf numFmtId="188" fontId="10" fillId="34" borderId="0" xfId="0" applyNumberFormat="1" applyFont="1" applyFill="1" applyBorder="1" applyAlignment="1">
      <alignment vertical="top"/>
    </xf>
    <xf numFmtId="188" fontId="9" fillId="0" borderId="0" xfId="0" applyNumberFormat="1" applyFont="1" applyFill="1" applyBorder="1" applyAlignment="1">
      <alignment horizontal="right" vertical="top"/>
    </xf>
    <xf numFmtId="188" fontId="9" fillId="0" borderId="0" xfId="0" applyNumberFormat="1" applyFont="1" applyFill="1" applyBorder="1" applyAlignment="1">
      <alignment horizontal="left" vertical="top" wrapText="1"/>
    </xf>
    <xf numFmtId="188" fontId="12" fillId="0" borderId="0" xfId="0" applyNumberFormat="1" applyFont="1" applyFill="1" applyBorder="1" applyAlignment="1">
      <alignment horizontal="left" vertical="top" wrapText="1"/>
    </xf>
    <xf numFmtId="188" fontId="9" fillId="0" borderId="11" xfId="0" applyNumberFormat="1" applyFont="1" applyFill="1" applyBorder="1" applyAlignment="1">
      <alignment horizontal="left" vertical="top" wrapText="1"/>
    </xf>
    <xf numFmtId="188" fontId="14" fillId="0" borderId="0" xfId="0" applyNumberFormat="1" applyFont="1" applyFill="1" applyBorder="1" applyAlignment="1">
      <alignment horizontal="left" vertical="center"/>
    </xf>
    <xf numFmtId="183" fontId="10" fillId="0" borderId="11" xfId="0" applyNumberFormat="1" applyFont="1" applyBorder="1" applyAlignment="1">
      <alignment vertical="top"/>
    </xf>
    <xf numFmtId="184" fontId="10" fillId="0" borderId="11" xfId="0" applyNumberFormat="1" applyFont="1" applyBorder="1" applyAlignment="1">
      <alignment horizontal="right" vertical="top"/>
    </xf>
    <xf numFmtId="184" fontId="10" fillId="36" borderId="11" xfId="0" applyNumberFormat="1" applyFont="1" applyFill="1" applyBorder="1" applyAlignment="1">
      <alignment vertical="top"/>
    </xf>
    <xf numFmtId="191" fontId="10" fillId="36" borderId="11" xfId="0" applyNumberFormat="1" applyFont="1" applyFill="1" applyBorder="1" applyAlignment="1">
      <alignment vertical="top"/>
    </xf>
    <xf numFmtId="184" fontId="10" fillId="0" borderId="11" xfId="0" applyNumberFormat="1" applyFont="1" applyBorder="1" applyAlignment="1">
      <alignment vertical="top"/>
    </xf>
    <xf numFmtId="183" fontId="9" fillId="0" borderId="11" xfId="0" applyNumberFormat="1" applyFont="1" applyBorder="1" applyAlignment="1">
      <alignment vertical="top" wrapText="1"/>
    </xf>
    <xf numFmtId="182" fontId="10" fillId="36" borderId="11" xfId="0" applyNumberFormat="1" applyFont="1" applyFill="1" applyBorder="1" applyAlignment="1">
      <alignment vertical="top"/>
    </xf>
    <xf numFmtId="0" fontId="14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84" fontId="14" fillId="0" borderId="15" xfId="0" applyNumberFormat="1" applyFont="1" applyBorder="1" applyAlignment="1">
      <alignment horizontal="center" vertical="distributed" wrapText="1"/>
    </xf>
    <xf numFmtId="0" fontId="1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66675</xdr:rowOff>
    </xdr:from>
    <xdr:to>
      <xdr:col>8</xdr:col>
      <xdr:colOff>1143000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762000"/>
          <a:ext cx="652462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年底止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座主要水庫有效總容量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204,404.6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萬立方公尺，占已公告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座水庫有效總容量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208,235.9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見水利統計簡訊第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期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98.16%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，若以座數來看，以南區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42.5%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22.5%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次之；若以有效容量來看，以南區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92,638.7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45.32%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為最多，以北區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59,515.7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29.12%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51,927.0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25.40%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再次之；若以管理單位來看，以臺灣自來水公司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座為最多，以經濟部水利署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以下簡稱本署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各區水資源局合計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座次之，以嘉南農田水利會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座再次之。</a:t>
          </a:r>
        </a:p>
      </xdr:txBody>
    </xdr:sp>
    <xdr:clientData/>
  </xdr:twoCellAnchor>
  <xdr:twoCellAnchor>
    <xdr:from>
      <xdr:col>0</xdr:col>
      <xdr:colOff>552450</xdr:colOff>
      <xdr:row>8</xdr:row>
      <xdr:rowOff>0</xdr:rowOff>
    </xdr:from>
    <xdr:to>
      <xdr:col>1</xdr:col>
      <xdr:colOff>104775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2450" y="29527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571500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95275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實施地點別</a:t>
          </a:r>
        </a:p>
      </xdr:txBody>
    </xdr:sp>
    <xdr:clientData/>
  </xdr:twoCellAnchor>
  <xdr:twoCellAnchor>
    <xdr:from>
      <xdr:col>6</xdr:col>
      <xdr:colOff>219075</xdr:colOff>
      <xdr:row>19</xdr:row>
      <xdr:rowOff>0</xdr:rowOff>
    </xdr:from>
    <xdr:to>
      <xdr:col>6</xdr:col>
      <xdr:colOff>628650</xdr:colOff>
      <xdr:row>19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 flipV="1">
          <a:off x="4000500" y="62579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3</xdr:col>
      <xdr:colOff>161925</xdr:colOff>
      <xdr:row>19</xdr:row>
      <xdr:rowOff>0</xdr:rowOff>
    </xdr:from>
    <xdr:to>
      <xdr:col>3</xdr:col>
      <xdr:colOff>533400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 flipV="1">
          <a:off x="1857375" y="6257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219075</xdr:colOff>
      <xdr:row>35</xdr:row>
      <xdr:rowOff>0</xdr:rowOff>
    </xdr:from>
    <xdr:to>
      <xdr:col>6</xdr:col>
      <xdr:colOff>628650</xdr:colOff>
      <xdr:row>35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 flipV="1">
          <a:off x="4000500" y="105060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3</xdr:col>
      <xdr:colOff>161925</xdr:colOff>
      <xdr:row>35</xdr:row>
      <xdr:rowOff>0</xdr:rowOff>
    </xdr:from>
    <xdr:to>
      <xdr:col>3</xdr:col>
      <xdr:colOff>533400</xdr:colOff>
      <xdr:row>35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 flipV="1">
          <a:off x="1857375" y="10506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6</xdr:col>
      <xdr:colOff>219075</xdr:colOff>
      <xdr:row>54</xdr:row>
      <xdr:rowOff>0</xdr:rowOff>
    </xdr:from>
    <xdr:to>
      <xdr:col>6</xdr:col>
      <xdr:colOff>628650</xdr:colOff>
      <xdr:row>54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 flipV="1">
          <a:off x="4000500" y="156972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3</xdr:col>
      <xdr:colOff>161925</xdr:colOff>
      <xdr:row>54</xdr:row>
      <xdr:rowOff>0</xdr:rowOff>
    </xdr:from>
    <xdr:to>
      <xdr:col>3</xdr:col>
      <xdr:colOff>533400</xdr:colOff>
      <xdr:row>54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 flipV="1">
          <a:off x="1857375" y="15697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610100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28575</xdr:rowOff>
    </xdr:from>
    <xdr:to>
      <xdr:col>7</xdr:col>
      <xdr:colOff>0</xdr:colOff>
      <xdr:row>24</xdr:row>
      <xdr:rowOff>228600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610100" y="77438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28575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4610100" y="8401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610100" y="862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610100" y="8401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7</xdr:col>
      <xdr:colOff>0</xdr:colOff>
      <xdr:row>28</xdr:row>
      <xdr:rowOff>276225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4610100" y="86677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885825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885825" y="14049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647700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647700" y="81724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10" zoomScaleNormal="110" zoomScalePageLayoutView="0" workbookViewId="0" topLeftCell="A1">
      <selection activeCell="A1" sqref="A1:I1"/>
    </sheetView>
  </sheetViews>
  <sheetFormatPr defaultColWidth="9.00390625" defaultRowHeight="16.5"/>
  <cols>
    <col min="1" max="1" width="11.625" style="1" customWidth="1"/>
    <col min="2" max="2" width="4.25390625" style="1" customWidth="1"/>
    <col min="3" max="3" width="6.375" style="68" customWidth="1"/>
    <col min="4" max="4" width="8.25390625" style="27" customWidth="1"/>
    <col min="5" max="5" width="12.125" style="27" customWidth="1"/>
    <col min="6" max="6" width="7.00390625" style="28" customWidth="1"/>
    <col min="7" max="7" width="10.875" style="27" customWidth="1"/>
    <col min="8" max="8" width="12.50390625" style="50" customWidth="1"/>
    <col min="9" max="9" width="15.75390625" style="1" customWidth="1"/>
    <col min="10" max="10" width="5.75390625" style="1" customWidth="1"/>
    <col min="11" max="12" width="6.125" style="1" customWidth="1"/>
    <col min="13" max="13" width="13.375" style="1" customWidth="1"/>
    <col min="14" max="16384" width="9.00390625" style="1" customWidth="1"/>
  </cols>
  <sheetData>
    <row r="1" spans="1:13" ht="34.5" customHeight="1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18"/>
      <c r="K1" s="18"/>
      <c r="L1" s="18"/>
      <c r="M1" s="18"/>
    </row>
    <row r="2" spans="1:13" ht="19.5">
      <c r="A2" s="3" t="s">
        <v>78</v>
      </c>
      <c r="D2" s="19"/>
      <c r="E2" s="19"/>
      <c r="F2" s="31"/>
      <c r="G2" s="19"/>
      <c r="I2" s="4" t="s">
        <v>79</v>
      </c>
      <c r="J2" s="2"/>
      <c r="K2" s="4"/>
      <c r="L2" s="4"/>
      <c r="M2" s="4"/>
    </row>
    <row r="7" ht="72.75" customHeight="1"/>
    <row r="8" spans="1:13" ht="36.75" customHeight="1" thickBot="1">
      <c r="A8" s="92" t="s">
        <v>81</v>
      </c>
      <c r="B8" s="92"/>
      <c r="C8" s="92"/>
      <c r="D8" s="92"/>
      <c r="E8" s="92"/>
      <c r="F8" s="92"/>
      <c r="G8" s="92"/>
      <c r="H8" s="92"/>
      <c r="I8" s="92"/>
      <c r="J8" s="5"/>
      <c r="K8" s="5"/>
      <c r="L8" s="5"/>
      <c r="M8" s="5"/>
    </row>
    <row r="9" spans="1:13" s="45" customFormat="1" ht="21.75" customHeight="1">
      <c r="A9" s="93" t="s">
        <v>10</v>
      </c>
      <c r="B9" s="93"/>
      <c r="C9" s="94"/>
      <c r="D9" s="95" t="s">
        <v>82</v>
      </c>
      <c r="E9" s="93" t="s">
        <v>83</v>
      </c>
      <c r="F9" s="93"/>
      <c r="G9" s="95" t="s">
        <v>84</v>
      </c>
      <c r="H9" s="87" t="s">
        <v>0</v>
      </c>
      <c r="I9" s="89" t="s">
        <v>76</v>
      </c>
      <c r="J9" s="44"/>
      <c r="K9" s="44"/>
      <c r="L9" s="44"/>
      <c r="M9" s="44"/>
    </row>
    <row r="10" spans="1:9" s="45" customFormat="1" ht="29.25" customHeight="1" thickBot="1">
      <c r="A10" s="46" t="s">
        <v>11</v>
      </c>
      <c r="B10" s="47" t="s">
        <v>12</v>
      </c>
      <c r="C10" s="69" t="s">
        <v>13</v>
      </c>
      <c r="D10" s="96"/>
      <c r="E10" s="48" t="s">
        <v>85</v>
      </c>
      <c r="F10" s="49" t="s">
        <v>13</v>
      </c>
      <c r="G10" s="97"/>
      <c r="H10" s="88"/>
      <c r="I10" s="90"/>
    </row>
    <row r="11" spans="1:9" s="33" customFormat="1" ht="24" customHeight="1">
      <c r="A11" s="6" t="s">
        <v>1</v>
      </c>
      <c r="B11" s="6">
        <f>B12+B20+B30+B48</f>
        <v>40</v>
      </c>
      <c r="C11" s="70">
        <v>100</v>
      </c>
      <c r="D11" s="20"/>
      <c r="E11" s="66">
        <f>E12+E20+E30+E48</f>
        <v>204404.63</v>
      </c>
      <c r="F11" s="29">
        <v>100</v>
      </c>
      <c r="G11" s="21">
        <f>G12+G20+G30+G48</f>
        <v>270782.3</v>
      </c>
      <c r="H11" s="51"/>
      <c r="I11" s="7"/>
    </row>
    <row r="12" spans="1:9" s="33" customFormat="1" ht="21.75" customHeight="1">
      <c r="A12" s="6" t="s">
        <v>14</v>
      </c>
      <c r="B12" s="6">
        <v>7</v>
      </c>
      <c r="C12" s="71">
        <f>(B12/$B$11)*100</f>
        <v>17.5</v>
      </c>
      <c r="D12" s="22"/>
      <c r="E12" s="55">
        <f>SUM(E13:E19)</f>
        <v>59515.7</v>
      </c>
      <c r="F12" s="54">
        <f>(E12/$E$11)*100</f>
        <v>29.116610519047438</v>
      </c>
      <c r="G12" s="21">
        <f>SUM(G13:G19)</f>
        <v>76742</v>
      </c>
      <c r="H12" s="51"/>
      <c r="I12" s="7"/>
    </row>
    <row r="13" spans="1:9" s="33" customFormat="1" ht="18" customHeight="1">
      <c r="A13" s="11" t="s">
        <v>71</v>
      </c>
      <c r="B13" s="8"/>
      <c r="C13" s="72"/>
      <c r="D13" s="23">
        <v>56</v>
      </c>
      <c r="E13" s="24">
        <v>975</v>
      </c>
      <c r="F13" s="32"/>
      <c r="G13" s="25">
        <v>1000</v>
      </c>
      <c r="H13" s="51" t="s">
        <v>15</v>
      </c>
      <c r="I13" s="7" t="s">
        <v>5</v>
      </c>
    </row>
    <row r="14" spans="1:9" s="33" customFormat="1" ht="18" customHeight="1">
      <c r="A14" s="11" t="s">
        <v>72</v>
      </c>
      <c r="B14" s="8"/>
      <c r="C14" s="72"/>
      <c r="D14" s="23">
        <v>9</v>
      </c>
      <c r="E14" s="24">
        <v>43.7</v>
      </c>
      <c r="F14" s="32"/>
      <c r="G14" s="25">
        <v>45</v>
      </c>
      <c r="H14" s="51" t="s">
        <v>15</v>
      </c>
      <c r="I14" s="7" t="s">
        <v>9</v>
      </c>
    </row>
    <row r="15" spans="1:9" s="33" customFormat="1" ht="27" customHeight="1">
      <c r="A15" s="7" t="s">
        <v>16</v>
      </c>
      <c r="B15" s="8"/>
      <c r="C15" s="72"/>
      <c r="D15" s="23">
        <v>1024</v>
      </c>
      <c r="E15" s="24">
        <v>33582</v>
      </c>
      <c r="F15" s="32"/>
      <c r="G15" s="25">
        <v>40600</v>
      </c>
      <c r="H15" s="10" t="s">
        <v>17</v>
      </c>
      <c r="I15" s="7" t="s">
        <v>2</v>
      </c>
    </row>
    <row r="16" spans="1:9" s="33" customFormat="1" ht="18" customHeight="1">
      <c r="A16" s="7" t="s">
        <v>19</v>
      </c>
      <c r="B16" s="8"/>
      <c r="C16" s="72"/>
      <c r="D16" s="23">
        <v>80</v>
      </c>
      <c r="E16" s="24">
        <v>338</v>
      </c>
      <c r="F16" s="32"/>
      <c r="G16" s="25">
        <v>420</v>
      </c>
      <c r="H16" s="10" t="s">
        <v>15</v>
      </c>
      <c r="I16" s="7" t="s">
        <v>4</v>
      </c>
    </row>
    <row r="17" spans="1:9" s="34" customFormat="1" ht="27" customHeight="1">
      <c r="A17" s="7" t="s">
        <v>20</v>
      </c>
      <c r="B17" s="12"/>
      <c r="C17" s="73"/>
      <c r="D17" s="23">
        <v>800</v>
      </c>
      <c r="E17" s="24">
        <v>20908</v>
      </c>
      <c r="F17" s="32"/>
      <c r="G17" s="25">
        <v>30912</v>
      </c>
      <c r="H17" s="10" t="s">
        <v>21</v>
      </c>
      <c r="I17" s="7" t="s">
        <v>88</v>
      </c>
    </row>
    <row r="18" spans="1:9" s="33" customFormat="1" ht="25.5" customHeight="1">
      <c r="A18" s="11" t="s">
        <v>22</v>
      </c>
      <c r="B18" s="12"/>
      <c r="C18" s="73"/>
      <c r="D18" s="23">
        <v>60.2</v>
      </c>
      <c r="E18" s="24">
        <v>535</v>
      </c>
      <c r="F18" s="32"/>
      <c r="G18" s="25">
        <v>547</v>
      </c>
      <c r="H18" s="10" t="s">
        <v>23</v>
      </c>
      <c r="I18" s="7" t="s">
        <v>5</v>
      </c>
    </row>
    <row r="19" spans="1:9" s="33" customFormat="1" ht="30" customHeight="1">
      <c r="A19" s="67" t="s">
        <v>86</v>
      </c>
      <c r="B19" s="12"/>
      <c r="C19" s="73"/>
      <c r="D19" s="23">
        <v>193</v>
      </c>
      <c r="E19" s="24">
        <v>3134</v>
      </c>
      <c r="F19" s="32"/>
      <c r="G19" s="25">
        <v>3218</v>
      </c>
      <c r="H19" s="10" t="s">
        <v>23</v>
      </c>
      <c r="I19" s="7" t="s">
        <v>91</v>
      </c>
    </row>
    <row r="20" spans="1:9" s="33" customFormat="1" ht="21.75" customHeight="1">
      <c r="A20" s="6" t="s">
        <v>24</v>
      </c>
      <c r="B20" s="63">
        <v>9</v>
      </c>
      <c r="C20" s="74">
        <f>(B20/$B$11)*100</f>
        <v>22.5</v>
      </c>
      <c r="D20" s="22"/>
      <c r="E20" s="65">
        <f>SUM(E21:E29)</f>
        <v>51927</v>
      </c>
      <c r="F20" s="64">
        <f>(E20/$E$11)*100</f>
        <v>25.404023382444908</v>
      </c>
      <c r="G20" s="21">
        <f>SUM(G21:G29)</f>
        <v>76284.5</v>
      </c>
      <c r="H20" s="52"/>
      <c r="I20" s="7"/>
    </row>
    <row r="21" spans="1:9" s="33" customFormat="1" ht="25.5" customHeight="1">
      <c r="A21" s="11" t="s">
        <v>25</v>
      </c>
      <c r="B21" s="13"/>
      <c r="C21" s="75"/>
      <c r="D21" s="23">
        <v>135</v>
      </c>
      <c r="E21" s="26">
        <v>474.1</v>
      </c>
      <c r="F21" s="30"/>
      <c r="G21" s="25">
        <v>925.8</v>
      </c>
      <c r="H21" s="10" t="s">
        <v>26</v>
      </c>
      <c r="I21" s="7" t="s">
        <v>27</v>
      </c>
    </row>
    <row r="22" spans="1:9" s="33" customFormat="1" ht="18" customHeight="1">
      <c r="A22" s="11" t="s">
        <v>28</v>
      </c>
      <c r="B22" s="12"/>
      <c r="C22" s="73"/>
      <c r="D22" s="23">
        <v>165</v>
      </c>
      <c r="E22" s="24">
        <v>2852.6</v>
      </c>
      <c r="F22" s="32"/>
      <c r="G22" s="25">
        <v>2957.4</v>
      </c>
      <c r="H22" s="10" t="s">
        <v>8</v>
      </c>
      <c r="I22" s="7" t="s">
        <v>5</v>
      </c>
    </row>
    <row r="23" spans="1:9" s="33" customFormat="1" ht="24.75" customHeight="1">
      <c r="A23" s="11" t="s">
        <v>29</v>
      </c>
      <c r="B23" s="8"/>
      <c r="C23" s="72"/>
      <c r="D23" s="23">
        <v>162</v>
      </c>
      <c r="E23" s="24">
        <v>1244.8</v>
      </c>
      <c r="F23" s="32"/>
      <c r="G23" s="25">
        <v>1770</v>
      </c>
      <c r="H23" s="10" t="s">
        <v>30</v>
      </c>
      <c r="I23" s="7" t="s">
        <v>27</v>
      </c>
    </row>
    <row r="24" spans="1:9" s="33" customFormat="1" ht="24.75" customHeight="1">
      <c r="A24" s="11" t="s">
        <v>31</v>
      </c>
      <c r="B24" s="8"/>
      <c r="C24" s="72"/>
      <c r="D24" s="23">
        <v>434</v>
      </c>
      <c r="E24" s="24">
        <v>11600.4</v>
      </c>
      <c r="F24" s="32"/>
      <c r="G24" s="25">
        <v>12600</v>
      </c>
      <c r="H24" s="10" t="s">
        <v>30</v>
      </c>
      <c r="I24" s="7" t="s">
        <v>89</v>
      </c>
    </row>
    <row r="25" spans="1:9" s="33" customFormat="1" ht="18" customHeight="1">
      <c r="A25" s="11" t="s">
        <v>32</v>
      </c>
      <c r="B25" s="12"/>
      <c r="C25" s="73"/>
      <c r="D25" s="23">
        <v>455</v>
      </c>
      <c r="E25" s="24">
        <v>15590.6</v>
      </c>
      <c r="F25" s="32"/>
      <c r="G25" s="25">
        <v>26220.7</v>
      </c>
      <c r="H25" s="10" t="s">
        <v>18</v>
      </c>
      <c r="I25" s="7" t="s">
        <v>3</v>
      </c>
    </row>
    <row r="26" spans="1:9" s="33" customFormat="1" ht="18" customHeight="1">
      <c r="A26" s="11" t="s">
        <v>7</v>
      </c>
      <c r="B26" s="8"/>
      <c r="C26" s="72"/>
      <c r="D26" s="23">
        <v>49</v>
      </c>
      <c r="E26" s="24">
        <v>629.1</v>
      </c>
      <c r="F26" s="32"/>
      <c r="G26" s="25">
        <v>1710</v>
      </c>
      <c r="H26" s="10" t="s">
        <v>18</v>
      </c>
      <c r="I26" s="7" t="s">
        <v>3</v>
      </c>
    </row>
    <row r="27" spans="1:9" s="33" customFormat="1" ht="18" customHeight="1">
      <c r="A27" s="11" t="s">
        <v>33</v>
      </c>
      <c r="B27" s="8"/>
      <c r="C27" s="72"/>
      <c r="D27" s="23">
        <v>64.5</v>
      </c>
      <c r="E27" s="24">
        <v>96.2</v>
      </c>
      <c r="F27" s="32"/>
      <c r="G27" s="25">
        <v>184</v>
      </c>
      <c r="H27" s="10" t="s">
        <v>8</v>
      </c>
      <c r="I27" s="7" t="s">
        <v>89</v>
      </c>
    </row>
    <row r="28" spans="1:9" s="33" customFormat="1" ht="18" customHeight="1">
      <c r="A28" s="11" t="s">
        <v>34</v>
      </c>
      <c r="B28" s="8"/>
      <c r="C28" s="72"/>
      <c r="D28" s="23">
        <v>298.21</v>
      </c>
      <c r="E28" s="24">
        <v>5532.2</v>
      </c>
      <c r="F28" s="32"/>
      <c r="G28" s="25">
        <v>14860</v>
      </c>
      <c r="H28" s="10" t="s">
        <v>18</v>
      </c>
      <c r="I28" s="7" t="s">
        <v>3</v>
      </c>
    </row>
    <row r="29" spans="1:9" s="33" customFormat="1" ht="26.25" customHeight="1">
      <c r="A29" s="11" t="s">
        <v>35</v>
      </c>
      <c r="B29" s="12"/>
      <c r="C29" s="73"/>
      <c r="D29" s="23">
        <v>839.61</v>
      </c>
      <c r="E29" s="24">
        <v>13907</v>
      </c>
      <c r="F29" s="32"/>
      <c r="G29" s="25">
        <v>15056.6</v>
      </c>
      <c r="H29" s="10" t="s">
        <v>36</v>
      </c>
      <c r="I29" s="7" t="s">
        <v>3</v>
      </c>
    </row>
    <row r="30" spans="1:16" s="33" customFormat="1" ht="21.75" customHeight="1">
      <c r="A30" s="80" t="s">
        <v>38</v>
      </c>
      <c r="B30" s="86">
        <v>17</v>
      </c>
      <c r="C30" s="83">
        <f>(B30/$B$11)*100</f>
        <v>42.5</v>
      </c>
      <c r="D30" s="81"/>
      <c r="E30" s="82">
        <f>SUM(E31:E47)</f>
        <v>92638.72999999998</v>
      </c>
      <c r="F30" s="83">
        <f>(E30/$E$11)*100</f>
        <v>45.3212483494136</v>
      </c>
      <c r="G30" s="84">
        <f>SUM(G31:G47)</f>
        <v>117366.2</v>
      </c>
      <c r="H30" s="85"/>
      <c r="I30" s="61"/>
      <c r="J30" s="35"/>
      <c r="K30" s="35"/>
      <c r="L30" s="35"/>
      <c r="M30" s="35"/>
      <c r="N30" s="35"/>
      <c r="O30" s="35"/>
      <c r="P30" s="35"/>
    </row>
    <row r="31" spans="1:16" s="33" customFormat="1" ht="18" customHeight="1">
      <c r="A31" s="11" t="s">
        <v>40</v>
      </c>
      <c r="B31" s="11"/>
      <c r="C31" s="76"/>
      <c r="D31" s="23">
        <v>232</v>
      </c>
      <c r="E31" s="24">
        <v>2580.6</v>
      </c>
      <c r="F31" s="32"/>
      <c r="G31" s="25">
        <v>2911.3</v>
      </c>
      <c r="H31" s="10" t="s">
        <v>41</v>
      </c>
      <c r="I31" s="7" t="s">
        <v>9</v>
      </c>
      <c r="J31" s="9"/>
      <c r="K31" s="35"/>
      <c r="L31" s="35"/>
      <c r="M31" s="35"/>
      <c r="N31" s="35"/>
      <c r="O31" s="35"/>
      <c r="P31" s="35"/>
    </row>
    <row r="32" spans="1:9" s="33" customFormat="1" ht="18" customHeight="1">
      <c r="A32" s="11" t="s">
        <v>73</v>
      </c>
      <c r="B32" s="11"/>
      <c r="C32" s="76"/>
      <c r="D32" s="23">
        <v>80</v>
      </c>
      <c r="E32" s="24">
        <v>925.7</v>
      </c>
      <c r="F32" s="32"/>
      <c r="G32" s="25">
        <v>949</v>
      </c>
      <c r="H32" s="51" t="s">
        <v>41</v>
      </c>
      <c r="I32" s="7" t="s">
        <v>5</v>
      </c>
    </row>
    <row r="33" spans="1:16" s="33" customFormat="1" ht="18" customHeight="1">
      <c r="A33" s="11" t="s">
        <v>42</v>
      </c>
      <c r="B33" s="11"/>
      <c r="C33" s="76"/>
      <c r="D33" s="23">
        <v>42</v>
      </c>
      <c r="E33" s="24">
        <v>113.8</v>
      </c>
      <c r="F33" s="32"/>
      <c r="G33" s="25">
        <v>378.3</v>
      </c>
      <c r="H33" s="51" t="s">
        <v>43</v>
      </c>
      <c r="I33" s="7" t="s">
        <v>6</v>
      </c>
      <c r="J33" s="35"/>
      <c r="K33" s="35"/>
      <c r="L33" s="35"/>
      <c r="M33" s="35"/>
      <c r="N33" s="35"/>
      <c r="O33" s="35"/>
      <c r="P33" s="35"/>
    </row>
    <row r="34" spans="1:16" s="33" customFormat="1" ht="27.75" customHeight="1">
      <c r="A34" s="11" t="s">
        <v>44</v>
      </c>
      <c r="B34" s="11"/>
      <c r="C34" s="76"/>
      <c r="D34" s="23">
        <v>197</v>
      </c>
      <c r="E34" s="24">
        <v>1068</v>
      </c>
      <c r="F34" s="32"/>
      <c r="G34" s="25">
        <v>2509</v>
      </c>
      <c r="H34" s="51" t="s">
        <v>30</v>
      </c>
      <c r="I34" s="7" t="s">
        <v>45</v>
      </c>
      <c r="J34" s="35"/>
      <c r="K34" s="35"/>
      <c r="L34" s="35"/>
      <c r="M34" s="35"/>
      <c r="N34" s="35"/>
      <c r="O34" s="35"/>
      <c r="P34" s="35"/>
    </row>
    <row r="35" spans="1:16" s="36" customFormat="1" ht="18" customHeight="1">
      <c r="A35" s="11" t="s">
        <v>46</v>
      </c>
      <c r="B35" s="11"/>
      <c r="C35" s="76"/>
      <c r="D35" s="23">
        <v>45</v>
      </c>
      <c r="E35" s="24">
        <v>124</v>
      </c>
      <c r="F35" s="32"/>
      <c r="G35" s="25">
        <v>698</v>
      </c>
      <c r="H35" s="51" t="s">
        <v>37</v>
      </c>
      <c r="I35" s="7" t="s">
        <v>6</v>
      </c>
      <c r="J35" s="35"/>
      <c r="K35" s="35"/>
      <c r="L35" s="35"/>
      <c r="M35" s="35"/>
      <c r="N35" s="35"/>
      <c r="O35" s="35"/>
      <c r="P35" s="35"/>
    </row>
    <row r="36" spans="1:16" s="33" customFormat="1" ht="18" customHeight="1">
      <c r="A36" s="11" t="s">
        <v>47</v>
      </c>
      <c r="B36" s="8"/>
      <c r="C36" s="72"/>
      <c r="D36" s="23">
        <v>114.7</v>
      </c>
      <c r="E36" s="24">
        <v>179</v>
      </c>
      <c r="F36" s="32"/>
      <c r="G36" s="25">
        <v>385.3</v>
      </c>
      <c r="H36" s="51" t="s">
        <v>39</v>
      </c>
      <c r="I36" s="7" t="s">
        <v>45</v>
      </c>
      <c r="J36" s="35"/>
      <c r="K36" s="35"/>
      <c r="L36" s="35"/>
      <c r="M36" s="35"/>
      <c r="N36" s="35"/>
      <c r="O36" s="35"/>
      <c r="P36" s="35"/>
    </row>
    <row r="37" spans="1:16" s="33" customFormat="1" ht="24.75" customHeight="1">
      <c r="A37" s="11" t="s">
        <v>48</v>
      </c>
      <c r="B37" s="8"/>
      <c r="C37" s="72"/>
      <c r="D37" s="23">
        <v>954</v>
      </c>
      <c r="E37" s="24">
        <v>8085</v>
      </c>
      <c r="F37" s="32"/>
      <c r="G37" s="25">
        <v>15415</v>
      </c>
      <c r="H37" s="51" t="s">
        <v>30</v>
      </c>
      <c r="I37" s="7" t="s">
        <v>45</v>
      </c>
      <c r="J37" s="35"/>
      <c r="K37" s="35"/>
      <c r="L37" s="35"/>
      <c r="M37" s="35"/>
      <c r="N37" s="35"/>
      <c r="O37" s="35"/>
      <c r="P37" s="35"/>
    </row>
    <row r="38" spans="1:16" s="33" customFormat="1" ht="36.75" customHeight="1">
      <c r="A38" s="11" t="s">
        <v>49</v>
      </c>
      <c r="B38" s="12"/>
      <c r="C38" s="73"/>
      <c r="D38" s="23">
        <v>1714</v>
      </c>
      <c r="E38" s="24">
        <v>59853</v>
      </c>
      <c r="F38" s="32"/>
      <c r="G38" s="25">
        <v>70753</v>
      </c>
      <c r="H38" s="51" t="s">
        <v>77</v>
      </c>
      <c r="I38" s="7" t="s">
        <v>90</v>
      </c>
      <c r="J38" s="14"/>
      <c r="K38" s="15"/>
      <c r="L38" s="16"/>
      <c r="M38" s="35"/>
      <c r="N38" s="35"/>
      <c r="O38" s="35"/>
      <c r="P38" s="35"/>
    </row>
    <row r="39" spans="1:9" s="33" customFormat="1" ht="18" customHeight="1">
      <c r="A39" s="11" t="s">
        <v>50</v>
      </c>
      <c r="B39" s="12"/>
      <c r="C39" s="73"/>
      <c r="D39" s="23">
        <v>505</v>
      </c>
      <c r="E39" s="24">
        <v>13244.9</v>
      </c>
      <c r="F39" s="32"/>
      <c r="G39" s="25">
        <v>15441</v>
      </c>
      <c r="H39" s="51" t="s">
        <v>15</v>
      </c>
      <c r="I39" s="7" t="s">
        <v>5</v>
      </c>
    </row>
    <row r="40" spans="1:9" s="33" customFormat="1" ht="18" customHeight="1">
      <c r="A40" s="11" t="s">
        <v>51</v>
      </c>
      <c r="B40" s="8"/>
      <c r="C40" s="72"/>
      <c r="D40" s="23">
        <v>12</v>
      </c>
      <c r="E40" s="24">
        <v>107.2</v>
      </c>
      <c r="F40" s="32"/>
      <c r="G40" s="25">
        <v>115</v>
      </c>
      <c r="H40" s="51" t="s">
        <v>8</v>
      </c>
      <c r="I40" s="7" t="s">
        <v>5</v>
      </c>
    </row>
    <row r="41" spans="1:9" s="33" customFormat="1" ht="18" customHeight="1">
      <c r="A41" s="11" t="s">
        <v>52</v>
      </c>
      <c r="B41" s="8"/>
      <c r="C41" s="72"/>
      <c r="D41" s="23">
        <v>11.2</v>
      </c>
      <c r="E41" s="24">
        <v>45.2</v>
      </c>
      <c r="F41" s="32"/>
      <c r="G41" s="25">
        <v>75.6</v>
      </c>
      <c r="H41" s="51" t="s">
        <v>39</v>
      </c>
      <c r="I41" s="7" t="s">
        <v>45</v>
      </c>
    </row>
    <row r="42" spans="1:9" s="33" customFormat="1" ht="18" customHeight="1">
      <c r="A42" s="11" t="s">
        <v>53</v>
      </c>
      <c r="B42" s="8"/>
      <c r="C42" s="72"/>
      <c r="D42" s="23">
        <v>27.2</v>
      </c>
      <c r="E42" s="24">
        <v>107.2</v>
      </c>
      <c r="F42" s="32"/>
      <c r="G42" s="25">
        <v>135.7</v>
      </c>
      <c r="H42" s="51" t="s">
        <v>37</v>
      </c>
      <c r="I42" s="7" t="s">
        <v>45</v>
      </c>
    </row>
    <row r="43" spans="1:9" s="33" customFormat="1" ht="27" customHeight="1">
      <c r="A43" s="11" t="s">
        <v>54</v>
      </c>
      <c r="B43" s="8"/>
      <c r="C43" s="72"/>
      <c r="D43" s="23">
        <v>395</v>
      </c>
      <c r="E43" s="24">
        <v>1769</v>
      </c>
      <c r="F43" s="32"/>
      <c r="G43" s="25">
        <v>2774</v>
      </c>
      <c r="H43" s="51" t="s">
        <v>55</v>
      </c>
      <c r="I43" s="7" t="s">
        <v>90</v>
      </c>
    </row>
    <row r="44" spans="1:9" s="33" customFormat="1" ht="26.25" customHeight="1">
      <c r="A44" s="11" t="s">
        <v>56</v>
      </c>
      <c r="B44" s="12"/>
      <c r="C44" s="73"/>
      <c r="D44" s="23">
        <v>111</v>
      </c>
      <c r="E44" s="24">
        <v>337</v>
      </c>
      <c r="F44" s="32"/>
      <c r="G44" s="25">
        <v>412</v>
      </c>
      <c r="H44" s="51" t="s">
        <v>30</v>
      </c>
      <c r="I44" s="7" t="s">
        <v>5</v>
      </c>
    </row>
    <row r="45" spans="1:9" s="33" customFormat="1" ht="28.5" customHeight="1">
      <c r="A45" s="11" t="s">
        <v>57</v>
      </c>
      <c r="B45" s="17"/>
      <c r="C45" s="77"/>
      <c r="D45" s="23">
        <v>75</v>
      </c>
      <c r="E45" s="24">
        <v>850</v>
      </c>
      <c r="F45" s="32"/>
      <c r="G45" s="25">
        <v>920</v>
      </c>
      <c r="H45" s="51" t="s">
        <v>58</v>
      </c>
      <c r="I45" s="7" t="s">
        <v>5</v>
      </c>
    </row>
    <row r="46" spans="1:9" s="33" customFormat="1" ht="27.75" customHeight="1">
      <c r="A46" s="11" t="s">
        <v>59</v>
      </c>
      <c r="B46" s="11"/>
      <c r="C46" s="76"/>
      <c r="D46" s="23">
        <v>142</v>
      </c>
      <c r="E46" s="24">
        <v>2907.93</v>
      </c>
      <c r="F46" s="32"/>
      <c r="G46" s="25">
        <v>3119</v>
      </c>
      <c r="H46" s="51" t="s">
        <v>60</v>
      </c>
      <c r="I46" s="7" t="s">
        <v>90</v>
      </c>
    </row>
    <row r="47" spans="1:9" s="33" customFormat="1" ht="18" customHeight="1">
      <c r="A47" s="11" t="s">
        <v>61</v>
      </c>
      <c r="B47" s="11"/>
      <c r="C47" s="76"/>
      <c r="D47" s="23">
        <v>124</v>
      </c>
      <c r="E47" s="24">
        <v>341.2</v>
      </c>
      <c r="F47" s="32"/>
      <c r="G47" s="25">
        <v>375</v>
      </c>
      <c r="H47" s="51" t="s">
        <v>62</v>
      </c>
      <c r="I47" s="7" t="s">
        <v>63</v>
      </c>
    </row>
    <row r="48" spans="1:9" s="33" customFormat="1" ht="21.75" customHeight="1">
      <c r="A48" s="6" t="s">
        <v>80</v>
      </c>
      <c r="B48" s="6">
        <v>7</v>
      </c>
      <c r="C48" s="71">
        <f>(B48/$B$11)*100</f>
        <v>17.5</v>
      </c>
      <c r="D48" s="11"/>
      <c r="E48" s="21">
        <f>SUM(E49:E55)</f>
        <v>323.2</v>
      </c>
      <c r="F48" s="29">
        <f>(E48/$E$11)*100</f>
        <v>0.1581177490940396</v>
      </c>
      <c r="G48" s="21">
        <f>SUM(G49:G55)</f>
        <v>389.6</v>
      </c>
      <c r="H48" s="52"/>
      <c r="I48" s="7"/>
    </row>
    <row r="49" spans="1:9" s="33" customFormat="1" ht="18" customHeight="1">
      <c r="A49" s="67" t="s">
        <v>64</v>
      </c>
      <c r="B49" s="12"/>
      <c r="C49" s="73"/>
      <c r="D49" s="23">
        <v>0</v>
      </c>
      <c r="E49" s="24">
        <v>70</v>
      </c>
      <c r="F49" s="32"/>
      <c r="G49" s="25">
        <v>127.7</v>
      </c>
      <c r="H49" s="51" t="s">
        <v>8</v>
      </c>
      <c r="I49" s="7" t="s">
        <v>5</v>
      </c>
    </row>
    <row r="50" spans="1:9" s="33" customFormat="1" ht="18" customHeight="1">
      <c r="A50" s="11" t="s">
        <v>65</v>
      </c>
      <c r="B50" s="11"/>
      <c r="C50" s="76"/>
      <c r="D50" s="23">
        <v>32</v>
      </c>
      <c r="E50" s="24">
        <v>104</v>
      </c>
      <c r="F50" s="32"/>
      <c r="G50" s="25">
        <v>108</v>
      </c>
      <c r="H50" s="51" t="s">
        <v>15</v>
      </c>
      <c r="I50" s="7" t="s">
        <v>5</v>
      </c>
    </row>
    <row r="51" spans="1:9" s="33" customFormat="1" ht="18" customHeight="1">
      <c r="A51" s="11" t="s">
        <v>66</v>
      </c>
      <c r="B51" s="11"/>
      <c r="C51" s="76"/>
      <c r="D51" s="23">
        <v>15</v>
      </c>
      <c r="E51" s="24">
        <v>63.7</v>
      </c>
      <c r="F51" s="32"/>
      <c r="G51" s="25">
        <v>67.8</v>
      </c>
      <c r="H51" s="51" t="s">
        <v>15</v>
      </c>
      <c r="I51" s="7" t="s">
        <v>5</v>
      </c>
    </row>
    <row r="52" spans="1:9" s="33" customFormat="1" ht="18" customHeight="1">
      <c r="A52" s="11" t="s">
        <v>67</v>
      </c>
      <c r="B52" s="11"/>
      <c r="C52" s="76"/>
      <c r="D52" s="23">
        <v>8</v>
      </c>
      <c r="E52" s="24">
        <v>18.5</v>
      </c>
      <c r="F52" s="32"/>
      <c r="G52" s="25">
        <v>19.1</v>
      </c>
      <c r="H52" s="51" t="s">
        <v>15</v>
      </c>
      <c r="I52" s="7" t="s">
        <v>5</v>
      </c>
    </row>
    <row r="53" spans="1:10" s="33" customFormat="1" ht="18" customHeight="1">
      <c r="A53" s="11" t="s">
        <v>74</v>
      </c>
      <c r="B53" s="11"/>
      <c r="C53" s="76"/>
      <c r="D53" s="23">
        <v>4</v>
      </c>
      <c r="E53" s="24">
        <v>20.5</v>
      </c>
      <c r="F53" s="32"/>
      <c r="G53" s="25">
        <v>20.5</v>
      </c>
      <c r="H53" s="51" t="s">
        <v>15</v>
      </c>
      <c r="I53" s="7" t="s">
        <v>5</v>
      </c>
      <c r="J53" s="35"/>
    </row>
    <row r="54" spans="1:9" s="33" customFormat="1" ht="18" customHeight="1">
      <c r="A54" s="11" t="s">
        <v>75</v>
      </c>
      <c r="B54" s="11"/>
      <c r="C54" s="76"/>
      <c r="D54" s="23">
        <v>7</v>
      </c>
      <c r="E54" s="24">
        <v>24</v>
      </c>
      <c r="F54" s="32"/>
      <c r="G54" s="25">
        <v>24</v>
      </c>
      <c r="H54" s="51" t="s">
        <v>15</v>
      </c>
      <c r="I54" s="7" t="s">
        <v>5</v>
      </c>
    </row>
    <row r="55" spans="1:10" s="33" customFormat="1" ht="18" customHeight="1">
      <c r="A55" s="56" t="s">
        <v>68</v>
      </c>
      <c r="B55" s="56"/>
      <c r="C55" s="78"/>
      <c r="D55" s="57">
        <v>11</v>
      </c>
      <c r="E55" s="58">
        <v>22.5</v>
      </c>
      <c r="F55" s="59"/>
      <c r="G55" s="60">
        <v>22.5</v>
      </c>
      <c r="H55" s="62" t="s">
        <v>15</v>
      </c>
      <c r="I55" s="61" t="s">
        <v>5</v>
      </c>
      <c r="J55" s="35"/>
    </row>
    <row r="56" spans="1:11" s="41" customFormat="1" ht="14.25">
      <c r="A56" s="37" t="s">
        <v>70</v>
      </c>
      <c r="B56" s="37"/>
      <c r="C56" s="79"/>
      <c r="D56" s="38"/>
      <c r="E56" s="38"/>
      <c r="F56" s="39"/>
      <c r="H56" s="53"/>
      <c r="I56" s="43" t="s">
        <v>69</v>
      </c>
      <c r="J56" s="40"/>
      <c r="K56" s="42"/>
    </row>
  </sheetData>
  <sheetProtection/>
  <mergeCells count="8">
    <mergeCell ref="H9:H10"/>
    <mergeCell ref="I9:I10"/>
    <mergeCell ref="A1:I1"/>
    <mergeCell ref="A8:I8"/>
    <mergeCell ref="A9:C9"/>
    <mergeCell ref="D9:D10"/>
    <mergeCell ref="E9:F9"/>
    <mergeCell ref="G9:G10"/>
  </mergeCells>
  <printOptions/>
  <pageMargins left="0.5511811023622047" right="0.35433070866141736" top="0.71" bottom="0.8" header="0.5118110236220472" footer="0.5118110236220472"/>
  <pageSetup horizontalDpi="600" verticalDpi="600" orientation="portrait" paperSize="9" scale="105" r:id="rId2"/>
  <headerFooter alignWithMargins="0">
    <oddFooter>&amp;C&amp;"Times New Roman,標準"sta 211-&amp;P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李少妍</dc:creator>
  <cp:keywords/>
  <dc:description/>
  <cp:lastModifiedBy>林依儒</cp:lastModifiedBy>
  <cp:lastPrinted>2009-12-18T06:57:24Z</cp:lastPrinted>
  <dcterms:created xsi:type="dcterms:W3CDTF">2008-08-05T07:33:00Z</dcterms:created>
  <dcterms:modified xsi:type="dcterms:W3CDTF">2016-01-08T08:36:11Z</dcterms:modified>
  <cp:category/>
  <cp:version/>
  <cp:contentType/>
  <cp:contentStatus/>
</cp:coreProperties>
</file>