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9645" windowHeight="9120" activeTab="0"/>
  </bookViews>
  <sheets>
    <sheet name="sta223-1" sheetId="1" r:id="rId1"/>
    <sheet name="sta223-2" sheetId="2" r:id="rId2"/>
  </sheets>
  <definedNames>
    <definedName name="_xlnm.Print_Area" localSheetId="1">'sta223-2'!$A$1:$I$35</definedName>
  </definedNames>
  <calcPr fullCalcOnLoad="1"/>
</workbook>
</file>

<file path=xl/sharedStrings.xml><?xml version="1.0" encoding="utf-8"?>
<sst xmlns="http://schemas.openxmlformats.org/spreadsheetml/2006/main" count="113" uniqueCount="61">
  <si>
    <t>水利統計簡訊</t>
  </si>
  <si>
    <t>成功半鹹水淡化設備</t>
  </si>
  <si>
    <t>尖山發電廠</t>
  </si>
  <si>
    <t>核三發電廠(2號機)</t>
  </si>
  <si>
    <t>望安海水淡化廠</t>
  </si>
  <si>
    <t>南竿(一期)海水淡化廠</t>
  </si>
  <si>
    <t>金門海水淡化廠</t>
  </si>
  <si>
    <t>七美半鹹水淡化設備</t>
  </si>
  <si>
    <t>西嶼半鹹水淡化設備</t>
  </si>
  <si>
    <t>白沙半鹹水淡化設備</t>
  </si>
  <si>
    <t>縣市及廠名</t>
  </si>
  <si>
    <t>管理單位</t>
  </si>
  <si>
    <t>94年</t>
  </si>
  <si>
    <t>95年</t>
  </si>
  <si>
    <t>96年</t>
  </si>
  <si>
    <t xml:space="preserve">總計 </t>
  </si>
  <si>
    <t>屏東縣</t>
  </si>
  <si>
    <t>澎湖縣</t>
  </si>
  <si>
    <t>連江縣</t>
  </si>
  <si>
    <t>核三發電廠(1號機)</t>
  </si>
  <si>
    <t>虎井海水淡化廠</t>
  </si>
  <si>
    <t>桶盤海水淡化廠</t>
  </si>
  <si>
    <t>將軍半鹹水淡化設備</t>
  </si>
  <si>
    <t>金門縣</t>
  </si>
  <si>
    <t>塔山發電廠</t>
  </si>
  <si>
    <t>南竿(二期)海水淡化廠</t>
  </si>
  <si>
    <t>東引海水淡化廠</t>
  </si>
  <si>
    <t>北竿海水淡化廠</t>
  </si>
  <si>
    <t>西莒海水淡化廠</t>
  </si>
  <si>
    <t>資料來源：經濟部水利署公務統計報表。</t>
  </si>
  <si>
    <t>編製單位：經濟部水利署會計室</t>
  </si>
  <si>
    <t>功   用</t>
  </si>
  <si>
    <t>工業用水</t>
  </si>
  <si>
    <t>台灣電力公司</t>
  </si>
  <si>
    <t>民生用水</t>
  </si>
  <si>
    <t>金門縣自來水廠</t>
  </si>
  <si>
    <t>連江縣自來水廠</t>
  </si>
  <si>
    <t>工業、
民生用水</t>
  </si>
  <si>
    <t>全年實際造水量(萬立方公尺)</t>
  </si>
  <si>
    <t>(百分比)</t>
  </si>
  <si>
    <t>(百分比)</t>
  </si>
  <si>
    <t>99年12月22日 星期四</t>
  </si>
  <si>
    <t>97年</t>
  </si>
  <si>
    <t>98年</t>
  </si>
  <si>
    <t>STA.223</t>
  </si>
  <si>
    <t xml:space="preserve">西莒海水淡化廠   </t>
  </si>
  <si>
    <t>台灣自來水股份有限公司</t>
  </si>
  <si>
    <t>烏崁海水淡化一廠</t>
  </si>
  <si>
    <t>烏崁海水淡化二廠</t>
  </si>
  <si>
    <t>澎湖縣政府</t>
  </si>
  <si>
    <t>澎湖縣政府</t>
  </si>
  <si>
    <r>
      <t xml:space="preserve">烏崁海水淡化一廠 </t>
    </r>
    <r>
      <rPr>
        <sz val="8"/>
        <rFont val="標楷體"/>
        <family val="4"/>
      </rPr>
      <t>註1</t>
    </r>
  </si>
  <si>
    <r>
      <t xml:space="preserve">烏崁海水淡化二廠 </t>
    </r>
    <r>
      <rPr>
        <sz val="8"/>
        <rFont val="標楷體"/>
        <family val="4"/>
      </rPr>
      <t>註1</t>
    </r>
  </si>
  <si>
    <r>
      <t xml:space="preserve">望安海水淡化廠  </t>
    </r>
    <r>
      <rPr>
        <sz val="8"/>
        <rFont val="標楷體"/>
        <family val="4"/>
      </rPr>
      <t>註1</t>
    </r>
  </si>
  <si>
    <r>
      <t>南竿(一期)海水淡化廠</t>
    </r>
    <r>
      <rPr>
        <sz val="8"/>
        <rFont val="標楷體"/>
        <family val="4"/>
      </rPr>
      <t>註1</t>
    </r>
  </si>
  <si>
    <t>附    註：1.烏崁海水淡化一廠97年起開始整建、烏崁海水淡化二廠95年開始營運、望安海水淡化廠96年起</t>
  </si>
  <si>
    <t xml:space="preserve">            開始整建、南竿(一期)海水淡化廠自94年起停止運轉。      </t>
  </si>
  <si>
    <t xml:space="preserve">          2.塔山發電廠97年實際造水量為0.003萬立方公尺。      </t>
  </si>
  <si>
    <r>
      <t xml:space="preserve">塔山發電廠       </t>
    </r>
    <r>
      <rPr>
        <sz val="8"/>
        <rFont val="標楷體"/>
        <family val="4"/>
      </rPr>
      <t>註2</t>
    </r>
  </si>
  <si>
    <t>將軍半鹹水淡化設備</t>
  </si>
  <si>
    <t>近5年海水淡化廠營運比較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</si>
</sst>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 "/>
    <numFmt numFmtId="178" formatCode="#,##0_ "/>
    <numFmt numFmtId="179" formatCode="0.00_);[Red]\(0.00\)"/>
    <numFmt numFmtId="180" formatCode="#,##0_);[Red]\(#,##0\)"/>
    <numFmt numFmtId="181" formatCode="0.00_ "/>
    <numFmt numFmtId="182" formatCode="#,##0.00;[Red]#,##0.00"/>
    <numFmt numFmtId="183" formatCode="0.00;[Red]0.00"/>
    <numFmt numFmtId="184" formatCode="#,##0.00_);[Red]\(#,##0.00\)"/>
    <numFmt numFmtId="185" formatCode="0.00_);\(0.00\)"/>
    <numFmt numFmtId="186" formatCode="_-* #,##0.0_-;\-* #,##0.0_-;_-* &quot;-&quot;??_-;_-@_-"/>
    <numFmt numFmtId="187" formatCode="0.0"/>
    <numFmt numFmtId="188" formatCode="#,##0;[Red]#,##0"/>
    <numFmt numFmtId="189" formatCode="[$-404]AM/PM\ hh:mm:ss"/>
  </numFmts>
  <fonts count="21">
    <font>
      <sz val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39"/>
      <name val="標楷體"/>
      <family val="4"/>
    </font>
    <font>
      <sz val="24"/>
      <color indexed="39"/>
      <name val="標楷體"/>
      <family val="4"/>
    </font>
    <font>
      <sz val="8"/>
      <name val="標楷體"/>
      <family val="4"/>
    </font>
    <font>
      <sz val="16"/>
      <color indexed="39"/>
      <name val="標楷體"/>
      <family val="4"/>
    </font>
    <font>
      <sz val="11"/>
      <name val="標楷體"/>
      <family val="4"/>
    </font>
    <font>
      <sz val="9"/>
      <name val="細明體"/>
      <family val="3"/>
    </font>
    <font>
      <b/>
      <sz val="11"/>
      <name val="標楷體"/>
      <family val="4"/>
    </font>
    <font>
      <b/>
      <sz val="10"/>
      <name val="標楷體"/>
      <family val="4"/>
    </font>
    <font>
      <sz val="8.75"/>
      <name val="標楷體"/>
      <family val="4"/>
    </font>
    <font>
      <sz val="21.25"/>
      <name val="新細明體"/>
      <family val="1"/>
    </font>
    <font>
      <sz val="26"/>
      <name val="新細明體"/>
      <family val="1"/>
    </font>
    <font>
      <sz val="10.5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80" fontId="5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84" fontId="15" fillId="0" borderId="1" xfId="0" applyNumberFormat="1" applyFont="1" applyFill="1" applyBorder="1" applyAlignment="1">
      <alignment horizontal="right" wrapText="1"/>
    </xf>
    <xf numFmtId="184" fontId="13" fillId="0" borderId="1" xfId="0" applyNumberFormat="1" applyFont="1" applyBorder="1" applyAlignment="1">
      <alignment horizontal="right" wrapText="1"/>
    </xf>
    <xf numFmtId="184" fontId="13" fillId="0" borderId="2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13" fillId="0" borderId="3" xfId="0" applyFont="1" applyBorder="1" applyAlignment="1" quotePrefix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81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 horizontal="left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Alignment="1">
      <alignment/>
    </xf>
    <xf numFmtId="41" fontId="16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41" fontId="15" fillId="0" borderId="1" xfId="0" applyNumberFormat="1" applyFont="1" applyFill="1" applyBorder="1" applyAlignment="1">
      <alignment horizontal="center"/>
    </xf>
    <xf numFmtId="41" fontId="15" fillId="0" borderId="6" xfId="0" applyNumberFormat="1" applyFont="1" applyFill="1" applyBorder="1" applyAlignment="1">
      <alignment horizontal="center"/>
    </xf>
    <xf numFmtId="41" fontId="15" fillId="0" borderId="7" xfId="0" applyNumberFormat="1" applyFont="1" applyFill="1" applyBorder="1" applyAlignment="1">
      <alignment horizontal="center"/>
    </xf>
    <xf numFmtId="41" fontId="1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10" fontId="15" fillId="0" borderId="1" xfId="0" applyNumberFormat="1" applyFont="1" applyFill="1" applyBorder="1" applyAlignment="1">
      <alignment horizontal="right" wrapText="1"/>
    </xf>
    <xf numFmtId="0" fontId="15" fillId="2" borderId="0" xfId="0" applyFont="1" applyFill="1" applyBorder="1" applyAlignment="1">
      <alignment vertical="center"/>
    </xf>
    <xf numFmtId="184" fontId="15" fillId="2" borderId="1" xfId="0" applyNumberFormat="1" applyFont="1" applyFill="1" applyBorder="1" applyAlignment="1">
      <alignment horizontal="right" wrapText="1"/>
    </xf>
    <xf numFmtId="10" fontId="15" fillId="2" borderId="1" xfId="0" applyNumberFormat="1" applyFont="1" applyFill="1" applyBorder="1" applyAlignment="1">
      <alignment horizontal="right" wrapText="1"/>
    </xf>
    <xf numFmtId="0" fontId="15" fillId="3" borderId="9" xfId="0" applyFont="1" applyFill="1" applyBorder="1" applyAlignment="1">
      <alignment horizontal="distributed" vertical="center" wrapText="1"/>
    </xf>
    <xf numFmtId="184" fontId="15" fillId="3" borderId="10" xfId="0" applyNumberFormat="1" applyFont="1" applyFill="1" applyBorder="1" applyAlignment="1">
      <alignment horizontal="right" wrapText="1"/>
    </xf>
    <xf numFmtId="0" fontId="11" fillId="0" borderId="7" xfId="0" applyFont="1" applyBorder="1" applyAlignment="1">
      <alignment horizontal="center" wrapText="1"/>
    </xf>
    <xf numFmtId="41" fontId="16" fillId="0" borderId="0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" xfId="0" applyFont="1" applyBorder="1" applyAlignment="1">
      <alignment/>
    </xf>
    <xf numFmtId="181" fontId="13" fillId="0" borderId="1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 quotePrefix="1">
      <alignment horizontal="center" vertical="center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88" fontId="13" fillId="0" borderId="14" xfId="0" applyNumberFormat="1" applyFont="1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16" xfId="0" applyBorder="1" applyAlignment="1">
      <alignment horizontal="center" vertical="distributed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919840"/>
        <c:axId val="368431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152490"/>
        <c:axId val="31501499"/>
      </c:lineChart>
      <c:catAx>
        <c:axId val="33919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6843105"/>
        <c:crosses val="autoZero"/>
        <c:auto val="0"/>
        <c:lblOffset val="100"/>
        <c:noMultiLvlLbl val="0"/>
      </c:catAx>
      <c:valAx>
        <c:axId val="36843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919840"/>
        <c:crossesAt val="1"/>
        <c:crossBetween val="between"/>
        <c:dispUnits/>
      </c:valAx>
      <c:catAx>
        <c:axId val="63152490"/>
        <c:scaling>
          <c:orientation val="minMax"/>
        </c:scaling>
        <c:axPos val="b"/>
        <c:delete val="1"/>
        <c:majorTickMark val="in"/>
        <c:minorTickMark val="none"/>
        <c:tickLblPos val="nextTo"/>
        <c:crossAx val="31501499"/>
        <c:crosses val="autoZero"/>
        <c:auto val="0"/>
        <c:lblOffset val="100"/>
        <c:noMultiLvlLbl val="0"/>
      </c:catAx>
      <c:valAx>
        <c:axId val="31501499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631524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近5年海水淡化廠營運比較圖</a:t>
            </a:r>
          </a:p>
        </c:rich>
      </c:tx>
      <c:layout>
        <c:manualLayout>
          <c:xMode val="factor"/>
          <c:yMode val="factor"/>
          <c:x val="0.086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0635"/>
          <c:w val="0.89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'sta223-2'!$K$1</c:f>
              <c:strCache>
                <c:ptCount val="1"/>
                <c:pt idx="0">
                  <c:v>94年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'sta223-2'!$J$2:$J$21</c:f>
              <c:strCache/>
            </c:strRef>
          </c:cat>
          <c:val>
            <c:numRef>
              <c:f>'sta223-2'!$K$2:$K$21</c:f>
              <c:numCache/>
            </c:numRef>
          </c:val>
        </c:ser>
        <c:ser>
          <c:idx val="1"/>
          <c:order val="1"/>
          <c:tx>
            <c:strRef>
              <c:f>'sta223-2'!$L$1</c:f>
              <c:strCache>
                <c:ptCount val="1"/>
                <c:pt idx="0">
                  <c:v>95年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'sta223-2'!$J$2:$J$21</c:f>
              <c:strCache/>
            </c:strRef>
          </c:cat>
          <c:val>
            <c:numRef>
              <c:f>'sta223-2'!$L$2:$L$21</c:f>
              <c:numCache/>
            </c:numRef>
          </c:val>
        </c:ser>
        <c:ser>
          <c:idx val="2"/>
          <c:order val="2"/>
          <c:tx>
            <c:strRef>
              <c:f>'sta223-2'!$M$1</c:f>
              <c:strCache>
                <c:ptCount val="1"/>
                <c:pt idx="0">
                  <c:v>96年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'sta223-2'!$J$2:$J$21</c:f>
              <c:strCache/>
            </c:strRef>
          </c:cat>
          <c:val>
            <c:numRef>
              <c:f>'sta223-2'!$M$2:$M$21</c:f>
              <c:numCache/>
            </c:numRef>
          </c:val>
        </c:ser>
        <c:ser>
          <c:idx val="3"/>
          <c:order val="3"/>
          <c:tx>
            <c:strRef>
              <c:f>'sta223-2'!$N$1</c:f>
              <c:strCache>
                <c:ptCount val="1"/>
                <c:pt idx="0">
                  <c:v>97年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'sta223-2'!$J$2:$J$21</c:f>
              <c:strCache/>
            </c:strRef>
          </c:cat>
          <c:val>
            <c:numRef>
              <c:f>'sta223-2'!$N$2:$N$21</c:f>
              <c:numCache/>
            </c:numRef>
          </c:val>
        </c:ser>
        <c:ser>
          <c:idx val="4"/>
          <c:order val="4"/>
          <c:tx>
            <c:strRef>
              <c:f>'sta223-2'!$O$1</c:f>
              <c:strCache>
                <c:ptCount val="1"/>
                <c:pt idx="0">
                  <c:v>98年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'sta223-2'!$J$2:$J$21</c:f>
              <c:strCache/>
            </c:strRef>
          </c:cat>
          <c:val>
            <c:numRef>
              <c:f>'sta223-2'!$O$2:$O$21</c:f>
              <c:numCache/>
            </c:numRef>
          </c:val>
        </c:ser>
        <c:axId val="15078036"/>
        <c:axId val="1484597"/>
      </c:barChart>
      <c:catAx>
        <c:axId val="150780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4597"/>
        <c:crosses val="autoZero"/>
        <c:auto val="1"/>
        <c:lblOffset val="100"/>
        <c:noMultiLvlLbl val="0"/>
      </c:catAx>
      <c:valAx>
        <c:axId val="148459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萬立方公尺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507803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4645"/>
        </c:manualLayout>
      </c:layout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</cdr:x>
      <cdr:y>0.03775</cdr:y>
    </cdr:from>
    <cdr:to>
      <cdr:x>0.58675</cdr:x>
      <cdr:y>0.1205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標楷體"/>
              <a:ea typeface="標楷體"/>
              <a:cs typeface="標楷體"/>
            </a:rPr>
            <a:t>臺灣本島現有水庫數量及有效容量─按縣市</a:t>
          </a:r>
          <a:r>
            <a:rPr lang="en-US" cap="none" sz="900" b="0" i="0" u="none" baseline="0">
              <a:latin typeface="標楷體"/>
              <a:ea typeface="標楷體"/>
              <a:cs typeface="標楷體"/>
            </a:rPr>
            <a:t>別分</a:t>
          </a:r>
        </a:p>
      </cdr:txBody>
    </cdr:sp>
  </cdr:relSizeAnchor>
  <cdr:relSizeAnchor xmlns:cdr="http://schemas.openxmlformats.org/drawingml/2006/chartDrawing">
    <cdr:from>
      <cdr:x>0.547</cdr:x>
      <cdr:y>0.1195</cdr:y>
    </cdr:from>
    <cdr:to>
      <cdr:x>0.56925</cdr:x>
      <cdr:y>0.18925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民國九十年底</a:t>
          </a:r>
        </a:p>
      </cdr:txBody>
    </cdr:sp>
  </cdr:relSizeAnchor>
  <cdr:relSizeAnchor xmlns:cdr="http://schemas.openxmlformats.org/drawingml/2006/chartDrawing">
    <cdr:from>
      <cdr:x>0.12675</cdr:x>
      <cdr:y>0.09225</cdr:y>
    </cdr:from>
    <cdr:to>
      <cdr:x>0.4095</cdr:x>
      <cdr:y>0.14325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9527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座</a:t>
          </a:r>
        </a:p>
      </cdr:txBody>
    </cdr:sp>
  </cdr:relSizeAnchor>
  <cdr:relSizeAnchor xmlns:cdr="http://schemas.openxmlformats.org/drawingml/2006/chartDrawing">
    <cdr:from>
      <cdr:x>0.60675</cdr:x>
      <cdr:y>0.09225</cdr:y>
    </cdr:from>
    <cdr:to>
      <cdr:x>1</cdr:x>
      <cdr:y>0.17275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95275"/>
          <a:ext cx="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19050</xdr:rowOff>
    </xdr:from>
    <xdr:to>
      <xdr:col>7</xdr:col>
      <xdr:colOff>1266825</xdr:colOff>
      <xdr:row>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638175"/>
          <a:ext cx="701040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/>
            <a:t>    我國海水淡化廠多位於離島地區，以供應民生、工業用水需求為主，截至98年底止，已完工之海水淡化廠共計20座，民國94至98年年實際造水量均在397萬立方公尺以上，其中以95年之618萬立方公尺最多，次為96年之603萬立方公尺。位於澎湖縣之海水淡化廠實際造水量均占七至八成為最多，而屏東縣、金門縣及連江縣等三縣年實際造水量多不達一成。</a:t>
          </a:r>
        </a:p>
      </xdr:txBody>
    </xdr:sp>
    <xdr:clientData/>
  </xdr:twoCellAnchor>
  <xdr:twoCellAnchor>
    <xdr:from>
      <xdr:col>0</xdr:col>
      <xdr:colOff>0</xdr:colOff>
      <xdr:row>40</xdr:row>
      <xdr:rowOff>57150</xdr:rowOff>
    </xdr:from>
    <xdr:to>
      <xdr:col>0</xdr:col>
      <xdr:colOff>0</xdr:colOff>
      <xdr:row>55</xdr:row>
      <xdr:rowOff>200025</xdr:rowOff>
    </xdr:to>
    <xdr:graphicFrame>
      <xdr:nvGraphicFramePr>
        <xdr:cNvPr id="2" name="Chart 2"/>
        <xdr:cNvGraphicFramePr/>
      </xdr:nvGraphicFramePr>
      <xdr:xfrm>
        <a:off x="0" y="8677275"/>
        <a:ext cx="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7</xdr:col>
      <xdr:colOff>1466850</xdr:colOff>
      <xdr:row>30</xdr:row>
      <xdr:rowOff>1009650</xdr:rowOff>
    </xdr:to>
    <xdr:graphicFrame>
      <xdr:nvGraphicFramePr>
        <xdr:cNvPr id="1" name="Chart 2"/>
        <xdr:cNvGraphicFramePr/>
      </xdr:nvGraphicFramePr>
      <xdr:xfrm>
        <a:off x="0" y="352425"/>
        <a:ext cx="6267450" cy="787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21.625" style="3" customWidth="1"/>
    <col min="2" max="2" width="9.125" style="3" customWidth="1"/>
    <col min="3" max="6" width="9.00390625" style="3" customWidth="1"/>
    <col min="7" max="7" width="9.75390625" style="28" customWidth="1"/>
    <col min="8" max="8" width="17.125" style="28" customWidth="1"/>
    <col min="9" max="9" width="6.50390625" style="3" customWidth="1"/>
    <col min="10" max="10" width="11.50390625" style="3" customWidth="1"/>
    <col min="11" max="16384" width="9.00390625" style="3" customWidth="1"/>
  </cols>
  <sheetData>
    <row r="1" spans="1:10" s="1" customFormat="1" ht="30" customHeight="1">
      <c r="A1" s="56" t="s">
        <v>0</v>
      </c>
      <c r="B1" s="56"/>
      <c r="C1" s="56"/>
      <c r="D1" s="56"/>
      <c r="E1" s="56"/>
      <c r="F1" s="56"/>
      <c r="G1" s="56"/>
      <c r="H1" s="56"/>
      <c r="I1" s="8"/>
      <c r="J1" s="5"/>
    </row>
    <row r="2" spans="1:9" s="2" customFormat="1" ht="18.75" customHeight="1">
      <c r="A2" s="6" t="s">
        <v>44</v>
      </c>
      <c r="B2" s="6"/>
      <c r="C2" s="6"/>
      <c r="D2" s="6"/>
      <c r="E2" s="6"/>
      <c r="F2" s="6"/>
      <c r="G2" s="27"/>
      <c r="H2" s="41" t="s">
        <v>41</v>
      </c>
      <c r="I2" s="6"/>
    </row>
    <row r="3" ht="16.5">
      <c r="A3" s="4"/>
    </row>
    <row r="9" ht="9.75" customHeight="1"/>
    <row r="10" ht="1.5" customHeight="1"/>
    <row r="11" spans="1:10" ht="18" customHeight="1" thickBot="1">
      <c r="A11" s="57" t="s">
        <v>60</v>
      </c>
      <c r="B11" s="57"/>
      <c r="C11" s="57"/>
      <c r="D11" s="57"/>
      <c r="E11" s="57"/>
      <c r="F11" s="57"/>
      <c r="G11" s="57"/>
      <c r="H11" s="57"/>
      <c r="I11" s="7"/>
      <c r="J11" s="7"/>
    </row>
    <row r="12" spans="1:8" s="15" customFormat="1" ht="15.75" customHeight="1">
      <c r="A12" s="58" t="s">
        <v>10</v>
      </c>
      <c r="B12" s="64" t="s">
        <v>38</v>
      </c>
      <c r="C12" s="65"/>
      <c r="D12" s="65"/>
      <c r="E12" s="65"/>
      <c r="F12" s="66"/>
      <c r="G12" s="60" t="s">
        <v>31</v>
      </c>
      <c r="H12" s="62" t="s">
        <v>11</v>
      </c>
    </row>
    <row r="13" spans="1:8" s="15" customFormat="1" ht="14.25" customHeight="1">
      <c r="A13" s="59"/>
      <c r="B13" s="17" t="s">
        <v>12</v>
      </c>
      <c r="C13" s="17" t="s">
        <v>13</v>
      </c>
      <c r="D13" s="17" t="s">
        <v>14</v>
      </c>
      <c r="E13" s="17" t="s">
        <v>42</v>
      </c>
      <c r="F13" s="17" t="s">
        <v>43</v>
      </c>
      <c r="G13" s="61"/>
      <c r="H13" s="63"/>
    </row>
    <row r="14" spans="1:8" s="25" customFormat="1" ht="17.25" customHeight="1">
      <c r="A14" s="46" t="s">
        <v>15</v>
      </c>
      <c r="B14" s="47">
        <f aca="true" t="shared" si="0" ref="B14:F15">B16+B20+B33+B37</f>
        <v>477.61000000000007</v>
      </c>
      <c r="C14" s="47">
        <f t="shared" si="0"/>
        <v>618.7400000000001</v>
      </c>
      <c r="D14" s="47">
        <f t="shared" si="0"/>
        <v>603.38346</v>
      </c>
      <c r="E14" s="47">
        <f t="shared" si="0"/>
        <v>480.68999999999994</v>
      </c>
      <c r="F14" s="47">
        <f t="shared" si="0"/>
        <v>397.79999999999995</v>
      </c>
      <c r="G14" s="32">
        <v>0</v>
      </c>
      <c r="H14" s="33">
        <v>0</v>
      </c>
    </row>
    <row r="15" spans="1:8" s="25" customFormat="1" ht="17.25" customHeight="1">
      <c r="A15" s="18" t="s">
        <v>39</v>
      </c>
      <c r="B15" s="42">
        <f t="shared" si="0"/>
        <v>0.9999999999999999</v>
      </c>
      <c r="C15" s="42">
        <f t="shared" si="0"/>
        <v>0.9999999999999998</v>
      </c>
      <c r="D15" s="42">
        <f t="shared" si="0"/>
        <v>0.9999999999999999</v>
      </c>
      <c r="E15" s="42">
        <f t="shared" si="0"/>
        <v>1</v>
      </c>
      <c r="F15" s="42">
        <f t="shared" si="0"/>
        <v>1</v>
      </c>
      <c r="G15" s="32">
        <v>0</v>
      </c>
      <c r="H15" s="34">
        <v>0</v>
      </c>
    </row>
    <row r="16" spans="1:8" s="19" customFormat="1" ht="15.75" customHeight="1">
      <c r="A16" s="18" t="s">
        <v>16</v>
      </c>
      <c r="B16" s="12">
        <f>SUM(B18:B19)</f>
        <v>35.67</v>
      </c>
      <c r="C16" s="12">
        <f>SUM(C18:C19)</f>
        <v>44.37</v>
      </c>
      <c r="D16" s="12">
        <f>SUM(D18:D19)</f>
        <v>34.52876</v>
      </c>
      <c r="E16" s="12">
        <f>SUM(E18:E19)</f>
        <v>29.83</v>
      </c>
      <c r="F16" s="12">
        <f>SUM(F18:F19)</f>
        <v>28.9</v>
      </c>
      <c r="G16" s="32">
        <v>0</v>
      </c>
      <c r="H16" s="34">
        <v>0</v>
      </c>
    </row>
    <row r="17" spans="1:8" s="19" customFormat="1" ht="15.75" customHeight="1">
      <c r="A17" s="18" t="s">
        <v>39</v>
      </c>
      <c r="B17" s="42">
        <f>(B16/B$14)</f>
        <v>0.07468436590523649</v>
      </c>
      <c r="C17" s="42">
        <f>(C16/C$14)</f>
        <v>0.07171024986262402</v>
      </c>
      <c r="D17" s="42">
        <f>(D16/D$14)</f>
        <v>0.05722523451338888</v>
      </c>
      <c r="E17" s="42">
        <f>(E16/E$14)</f>
        <v>0.062056626932118414</v>
      </c>
      <c r="F17" s="42">
        <f>(F16/F$14)</f>
        <v>0.07264957264957266</v>
      </c>
      <c r="G17" s="32">
        <v>0</v>
      </c>
      <c r="H17" s="34">
        <v>0</v>
      </c>
    </row>
    <row r="18" spans="1:8" s="15" customFormat="1" ht="18" customHeight="1">
      <c r="A18" s="20" t="s">
        <v>19</v>
      </c>
      <c r="B18" s="13">
        <v>10.81</v>
      </c>
      <c r="C18" s="13">
        <v>16.56</v>
      </c>
      <c r="D18" s="13">
        <v>15.0575</v>
      </c>
      <c r="E18" s="13">
        <v>8.52</v>
      </c>
      <c r="F18" s="13">
        <v>15.85</v>
      </c>
      <c r="G18" s="37" t="s">
        <v>32</v>
      </c>
      <c r="H18" s="38" t="s">
        <v>33</v>
      </c>
    </row>
    <row r="19" spans="1:8" s="15" customFormat="1" ht="18" customHeight="1">
      <c r="A19" s="20" t="s">
        <v>3</v>
      </c>
      <c r="B19" s="13">
        <v>24.86</v>
      </c>
      <c r="C19" s="13">
        <v>27.81</v>
      </c>
      <c r="D19" s="13">
        <v>19.47126</v>
      </c>
      <c r="E19" s="13">
        <v>21.31</v>
      </c>
      <c r="F19" s="13">
        <v>13.05</v>
      </c>
      <c r="G19" s="37" t="s">
        <v>32</v>
      </c>
      <c r="H19" s="38" t="s">
        <v>33</v>
      </c>
    </row>
    <row r="20" spans="1:8" s="19" customFormat="1" ht="15.75" customHeight="1">
      <c r="A20" s="43" t="s">
        <v>17</v>
      </c>
      <c r="B20" s="44">
        <f>SUM(B22:B32)</f>
        <v>350.58000000000004</v>
      </c>
      <c r="C20" s="44">
        <f>SUM(C22:C32)</f>
        <v>505.07000000000005</v>
      </c>
      <c r="D20" s="44">
        <f>SUM(D22:D32)</f>
        <v>504.66279999999995</v>
      </c>
      <c r="E20" s="44">
        <f>SUM(E22:E32)</f>
        <v>364.82</v>
      </c>
      <c r="F20" s="44">
        <f>SUM(F22:F32)</f>
        <v>295.91999999999996</v>
      </c>
      <c r="G20" s="32">
        <v>0</v>
      </c>
      <c r="H20" s="34">
        <v>0</v>
      </c>
    </row>
    <row r="21" spans="1:8" s="19" customFormat="1" ht="15.75" customHeight="1">
      <c r="A21" s="43" t="s">
        <v>39</v>
      </c>
      <c r="B21" s="45">
        <f>(B20/B$14)</f>
        <v>0.734029856996294</v>
      </c>
      <c r="C21" s="45">
        <f>(C20/C$14)</f>
        <v>0.8162879400071111</v>
      </c>
      <c r="D21" s="45">
        <f>(D20/D$14)</f>
        <v>0.8363881900243005</v>
      </c>
      <c r="E21" s="45">
        <f>(E20/E$14)</f>
        <v>0.7589506750712518</v>
      </c>
      <c r="F21" s="45">
        <f>(F20/F$14)</f>
        <v>0.7438914027149321</v>
      </c>
      <c r="G21" s="32">
        <v>0</v>
      </c>
      <c r="H21" s="34">
        <v>0</v>
      </c>
    </row>
    <row r="22" spans="1:9" s="15" customFormat="1" ht="23.25" customHeight="1">
      <c r="A22" s="10" t="s">
        <v>2</v>
      </c>
      <c r="B22" s="13">
        <v>8.2</v>
      </c>
      <c r="C22" s="13">
        <v>6.4</v>
      </c>
      <c r="D22" s="13">
        <v>4.3</v>
      </c>
      <c r="E22" s="13">
        <v>4.8</v>
      </c>
      <c r="F22" s="13">
        <v>6.65</v>
      </c>
      <c r="G22" s="36" t="s">
        <v>37</v>
      </c>
      <c r="H22" s="38" t="s">
        <v>33</v>
      </c>
      <c r="I22" s="21"/>
    </row>
    <row r="23" spans="1:8" s="15" customFormat="1" ht="19.5" customHeight="1">
      <c r="A23" s="10" t="s">
        <v>51</v>
      </c>
      <c r="B23" s="13">
        <v>187</v>
      </c>
      <c r="C23" s="13">
        <v>199.62</v>
      </c>
      <c r="D23" s="13">
        <v>186.54</v>
      </c>
      <c r="E23" s="13">
        <v>60.21</v>
      </c>
      <c r="F23" s="35">
        <v>0</v>
      </c>
      <c r="G23" s="37" t="s">
        <v>34</v>
      </c>
      <c r="H23" s="48" t="s">
        <v>46</v>
      </c>
    </row>
    <row r="24" spans="1:8" s="15" customFormat="1" ht="18.75" customHeight="1">
      <c r="A24" s="10" t="s">
        <v>52</v>
      </c>
      <c r="B24" s="35">
        <v>0</v>
      </c>
      <c r="C24" s="13">
        <v>132.15</v>
      </c>
      <c r="D24" s="13">
        <v>132.45</v>
      </c>
      <c r="E24" s="13">
        <v>115.71</v>
      </c>
      <c r="F24" s="13">
        <v>111.86</v>
      </c>
      <c r="G24" s="37" t="s">
        <v>34</v>
      </c>
      <c r="H24" s="48" t="s">
        <v>46</v>
      </c>
    </row>
    <row r="25" spans="1:8" s="15" customFormat="1" ht="18" customHeight="1">
      <c r="A25" s="22" t="s">
        <v>7</v>
      </c>
      <c r="B25" s="13">
        <v>3.18</v>
      </c>
      <c r="C25" s="13">
        <v>9.08</v>
      </c>
      <c r="D25" s="13">
        <v>12.7</v>
      </c>
      <c r="E25" s="13">
        <v>12.7</v>
      </c>
      <c r="F25" s="13">
        <v>11.75</v>
      </c>
      <c r="G25" s="37" t="s">
        <v>34</v>
      </c>
      <c r="H25" s="48" t="s">
        <v>46</v>
      </c>
    </row>
    <row r="26" spans="1:8" s="15" customFormat="1" ht="17.25" customHeight="1">
      <c r="A26" s="22" t="s">
        <v>8</v>
      </c>
      <c r="B26" s="13">
        <v>34.93</v>
      </c>
      <c r="C26" s="13">
        <v>40.67</v>
      </c>
      <c r="D26" s="13">
        <v>40.25</v>
      </c>
      <c r="E26" s="13">
        <v>42.16</v>
      </c>
      <c r="F26" s="13">
        <v>40.37</v>
      </c>
      <c r="G26" s="37" t="s">
        <v>34</v>
      </c>
      <c r="H26" s="48" t="s">
        <v>46</v>
      </c>
    </row>
    <row r="27" spans="1:8" s="15" customFormat="1" ht="16.5" customHeight="1">
      <c r="A27" s="22" t="s">
        <v>9</v>
      </c>
      <c r="B27" s="13">
        <v>18.87</v>
      </c>
      <c r="C27" s="13">
        <v>21.74</v>
      </c>
      <c r="D27" s="13">
        <v>20.98</v>
      </c>
      <c r="E27" s="13">
        <v>19.87</v>
      </c>
      <c r="F27" s="13">
        <v>20.13</v>
      </c>
      <c r="G27" s="37" t="s">
        <v>34</v>
      </c>
      <c r="H27" s="48" t="s">
        <v>46</v>
      </c>
    </row>
    <row r="28" spans="1:8" s="15" customFormat="1" ht="16.5" customHeight="1">
      <c r="A28" s="10" t="s">
        <v>20</v>
      </c>
      <c r="B28" s="13">
        <v>6.93</v>
      </c>
      <c r="C28" s="13">
        <v>6.86</v>
      </c>
      <c r="D28" s="13">
        <v>6.8534</v>
      </c>
      <c r="E28" s="13">
        <v>7</v>
      </c>
      <c r="F28" s="13">
        <v>7.3</v>
      </c>
      <c r="G28" s="37" t="s">
        <v>34</v>
      </c>
      <c r="H28" s="38" t="s">
        <v>49</v>
      </c>
    </row>
    <row r="29" spans="1:8" s="15" customFormat="1" ht="22.5" customHeight="1">
      <c r="A29" s="10" t="s">
        <v>21</v>
      </c>
      <c r="B29" s="13">
        <v>3.43</v>
      </c>
      <c r="C29" s="13">
        <v>3.61</v>
      </c>
      <c r="D29" s="13">
        <v>3.6294</v>
      </c>
      <c r="E29" s="13">
        <v>3.5</v>
      </c>
      <c r="F29" s="13">
        <v>3.7</v>
      </c>
      <c r="G29" s="37" t="s">
        <v>34</v>
      </c>
      <c r="H29" s="38" t="s">
        <v>50</v>
      </c>
    </row>
    <row r="30" spans="1:8" s="15" customFormat="1" ht="20.25" customHeight="1">
      <c r="A30" s="10" t="s">
        <v>53</v>
      </c>
      <c r="B30" s="13">
        <v>1.66</v>
      </c>
      <c r="C30" s="13">
        <v>1.38</v>
      </c>
      <c r="D30" s="35">
        <v>0</v>
      </c>
      <c r="E30" s="35">
        <v>0</v>
      </c>
      <c r="F30" s="35">
        <v>0</v>
      </c>
      <c r="G30" s="37" t="s">
        <v>34</v>
      </c>
      <c r="H30" s="48" t="s">
        <v>46</v>
      </c>
    </row>
    <row r="31" spans="1:8" s="15" customFormat="1" ht="18.75" customHeight="1">
      <c r="A31" s="15" t="s">
        <v>1</v>
      </c>
      <c r="B31" s="13">
        <v>81.61</v>
      </c>
      <c r="C31" s="13">
        <v>80.02</v>
      </c>
      <c r="D31" s="13">
        <v>95.09</v>
      </c>
      <c r="E31" s="13">
        <v>97.45</v>
      </c>
      <c r="F31" s="13">
        <v>91.63</v>
      </c>
      <c r="G31" s="37" t="s">
        <v>34</v>
      </c>
      <c r="H31" s="48" t="s">
        <v>46</v>
      </c>
    </row>
    <row r="32" spans="1:8" s="15" customFormat="1" ht="18" customHeight="1">
      <c r="A32" s="22" t="s">
        <v>59</v>
      </c>
      <c r="B32" s="13">
        <v>4.77</v>
      </c>
      <c r="C32" s="13">
        <v>3.54</v>
      </c>
      <c r="D32" s="13">
        <v>1.87</v>
      </c>
      <c r="E32" s="13">
        <v>1.42</v>
      </c>
      <c r="F32" s="13">
        <v>2.53</v>
      </c>
      <c r="G32" s="37" t="s">
        <v>34</v>
      </c>
      <c r="H32" s="48" t="s">
        <v>46</v>
      </c>
    </row>
    <row r="33" spans="1:8" s="19" customFormat="1" ht="15.75" customHeight="1">
      <c r="A33" s="18" t="s">
        <v>23</v>
      </c>
      <c r="B33" s="12">
        <f>SUM(B35:B36)</f>
        <v>44.29</v>
      </c>
      <c r="C33" s="12">
        <f>SUM(C35:C36)</f>
        <v>26.98</v>
      </c>
      <c r="D33" s="12">
        <f>SUM(D35:D36)</f>
        <v>19.25</v>
      </c>
      <c r="E33" s="12">
        <f>SUM(E35:E36)</f>
        <v>38.4</v>
      </c>
      <c r="F33" s="12">
        <f>SUM(F35:F36)</f>
        <v>28.1</v>
      </c>
      <c r="G33" s="32">
        <v>0</v>
      </c>
      <c r="H33" s="34">
        <v>0</v>
      </c>
    </row>
    <row r="34" spans="1:8" s="19" customFormat="1" ht="15.75" customHeight="1">
      <c r="A34" s="18" t="s">
        <v>39</v>
      </c>
      <c r="B34" s="42">
        <f>(B33/B$14)</f>
        <v>0.09273256422604215</v>
      </c>
      <c r="C34" s="42">
        <f>(C33/C$14)</f>
        <v>0.043604745127193964</v>
      </c>
      <c r="D34" s="42">
        <f>(D33/D$14)</f>
        <v>0.03190342671971817</v>
      </c>
      <c r="E34" s="42">
        <f>(E33/E$14)</f>
        <v>0.0798851650752044</v>
      </c>
      <c r="F34" s="42">
        <f>(F33/F$14)</f>
        <v>0.07063851181498242</v>
      </c>
      <c r="G34" s="32">
        <v>0</v>
      </c>
      <c r="H34" s="34">
        <v>0</v>
      </c>
    </row>
    <row r="35" spans="1:8" s="15" customFormat="1" ht="16.5" customHeight="1">
      <c r="A35" s="10" t="s">
        <v>6</v>
      </c>
      <c r="B35" s="13">
        <v>42.76</v>
      </c>
      <c r="C35" s="13">
        <v>26.68</v>
      </c>
      <c r="D35" s="13">
        <v>19.24</v>
      </c>
      <c r="E35" s="13">
        <v>38.4</v>
      </c>
      <c r="F35" s="13">
        <v>28.1</v>
      </c>
      <c r="G35" s="37" t="s">
        <v>34</v>
      </c>
      <c r="H35" s="38" t="s">
        <v>35</v>
      </c>
    </row>
    <row r="36" spans="1:8" s="15" customFormat="1" ht="16.5" customHeight="1">
      <c r="A36" s="10" t="s">
        <v>58</v>
      </c>
      <c r="B36" s="13">
        <v>1.53</v>
      </c>
      <c r="C36" s="13">
        <v>0.3</v>
      </c>
      <c r="D36" s="13">
        <v>0.01</v>
      </c>
      <c r="E36" s="13">
        <v>0</v>
      </c>
      <c r="F36" s="35">
        <v>0</v>
      </c>
      <c r="G36" s="37" t="s">
        <v>32</v>
      </c>
      <c r="H36" s="38" t="s">
        <v>33</v>
      </c>
    </row>
    <row r="37" spans="1:8" s="19" customFormat="1" ht="15.75" customHeight="1">
      <c r="A37" s="18" t="s">
        <v>18</v>
      </c>
      <c r="B37" s="12">
        <f>SUM(B39:B43)</f>
        <v>47.07</v>
      </c>
      <c r="C37" s="12">
        <f>SUM(C39:C43)</f>
        <v>42.32</v>
      </c>
      <c r="D37" s="12">
        <f>SUM(D39:D43)</f>
        <v>44.9419</v>
      </c>
      <c r="E37" s="12">
        <f>SUM(E39:E43)</f>
        <v>47.64</v>
      </c>
      <c r="F37" s="12">
        <f>SUM(F39:F43)</f>
        <v>44.879999999999995</v>
      </c>
      <c r="G37" s="32">
        <v>0</v>
      </c>
      <c r="H37" s="34">
        <v>0</v>
      </c>
    </row>
    <row r="38" spans="1:8" s="19" customFormat="1" ht="15.75" customHeight="1">
      <c r="A38" s="18" t="s">
        <v>40</v>
      </c>
      <c r="B38" s="42">
        <f>(B37/B$14)</f>
        <v>0.09855321287242728</v>
      </c>
      <c r="C38" s="42">
        <f>(C37/C$14)</f>
        <v>0.06839706500307074</v>
      </c>
      <c r="D38" s="42">
        <f>(D37/D$14)</f>
        <v>0.0744831487425923</v>
      </c>
      <c r="E38" s="42">
        <f>(E37/E$14)</f>
        <v>0.09910753292142546</v>
      </c>
      <c r="F38" s="42">
        <f>(F37/F$14)</f>
        <v>0.11282051282051282</v>
      </c>
      <c r="G38" s="32">
        <v>0</v>
      </c>
      <c r="H38" s="34">
        <v>0</v>
      </c>
    </row>
    <row r="39" spans="1:8" s="15" customFormat="1" ht="16.5" customHeight="1">
      <c r="A39" s="11" t="s">
        <v>54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7" t="s">
        <v>34</v>
      </c>
      <c r="H39" s="38" t="s">
        <v>36</v>
      </c>
    </row>
    <row r="40" spans="1:8" s="15" customFormat="1" ht="16.5" customHeight="1">
      <c r="A40" s="11" t="s">
        <v>25</v>
      </c>
      <c r="B40" s="13">
        <v>11.07</v>
      </c>
      <c r="C40" s="13">
        <v>5.71</v>
      </c>
      <c r="D40" s="13">
        <v>9.8743</v>
      </c>
      <c r="E40" s="13">
        <v>11.99</v>
      </c>
      <c r="F40" s="13">
        <v>10.17</v>
      </c>
      <c r="G40" s="37" t="s">
        <v>34</v>
      </c>
      <c r="H40" s="38" t="s">
        <v>36</v>
      </c>
    </row>
    <row r="41" spans="1:8" s="15" customFormat="1" ht="16.5" customHeight="1">
      <c r="A41" s="10" t="s">
        <v>26</v>
      </c>
      <c r="B41" s="13">
        <v>16.34</v>
      </c>
      <c r="C41" s="13">
        <v>14.09</v>
      </c>
      <c r="D41" s="13">
        <v>13.345</v>
      </c>
      <c r="E41" s="13">
        <v>15.04</v>
      </c>
      <c r="F41" s="13">
        <v>13.83</v>
      </c>
      <c r="G41" s="37" t="s">
        <v>34</v>
      </c>
      <c r="H41" s="38" t="s">
        <v>36</v>
      </c>
    </row>
    <row r="42" spans="1:8" s="15" customFormat="1" ht="16.5" customHeight="1">
      <c r="A42" s="10" t="s">
        <v>27</v>
      </c>
      <c r="B42" s="13">
        <v>14.13</v>
      </c>
      <c r="C42" s="13">
        <v>14.42</v>
      </c>
      <c r="D42" s="13">
        <v>14.13</v>
      </c>
      <c r="E42" s="13">
        <v>11.96</v>
      </c>
      <c r="F42" s="13">
        <v>13.87</v>
      </c>
      <c r="G42" s="37" t="s">
        <v>34</v>
      </c>
      <c r="H42" s="38" t="s">
        <v>36</v>
      </c>
    </row>
    <row r="43" spans="1:8" s="15" customFormat="1" ht="16.5" customHeight="1">
      <c r="A43" s="23" t="s">
        <v>45</v>
      </c>
      <c r="B43" s="14">
        <v>5.53</v>
      </c>
      <c r="C43" s="14">
        <v>8.1</v>
      </c>
      <c r="D43" s="14">
        <v>7.5926</v>
      </c>
      <c r="E43" s="14">
        <v>8.65</v>
      </c>
      <c r="F43" s="14">
        <v>7.01</v>
      </c>
      <c r="G43" s="39" t="s">
        <v>34</v>
      </c>
      <c r="H43" s="40" t="s">
        <v>36</v>
      </c>
    </row>
    <row r="44" spans="1:8" s="15" customFormat="1" ht="15.75" customHeight="1">
      <c r="A44" s="15" t="s">
        <v>29</v>
      </c>
      <c r="D44" s="55" t="s">
        <v>30</v>
      </c>
      <c r="E44" s="55"/>
      <c r="F44" s="55"/>
      <c r="G44" s="55"/>
      <c r="H44" s="55"/>
    </row>
    <row r="45" spans="1:8" s="15" customFormat="1" ht="15.75" customHeight="1">
      <c r="A45" s="15" t="s">
        <v>55</v>
      </c>
      <c r="D45" s="24"/>
      <c r="E45" s="24"/>
      <c r="F45" s="24"/>
      <c r="G45" s="24"/>
      <c r="H45" s="24"/>
    </row>
    <row r="46" spans="1:8" s="15" customFormat="1" ht="15.75">
      <c r="A46" s="15" t="s">
        <v>56</v>
      </c>
      <c r="G46" s="29"/>
      <c r="H46" s="29"/>
    </row>
    <row r="47" ht="16.5">
      <c r="A47" s="15" t="s">
        <v>57</v>
      </c>
    </row>
    <row r="48" spans="2:8" ht="16.5">
      <c r="B48" s="9"/>
      <c r="D48" s="9"/>
      <c r="E48" s="9"/>
      <c r="F48" s="9"/>
      <c r="G48" s="30"/>
      <c r="H48" s="31"/>
    </row>
  </sheetData>
  <mergeCells count="7">
    <mergeCell ref="D44:H44"/>
    <mergeCell ref="A1:H1"/>
    <mergeCell ref="A11:H11"/>
    <mergeCell ref="A12:A13"/>
    <mergeCell ref="G12:G13"/>
    <mergeCell ref="H12:H13"/>
    <mergeCell ref="B12:F12"/>
  </mergeCells>
  <printOptions horizontalCentered="1" verticalCentered="1"/>
  <pageMargins left="0.2755905511811024" right="0.15748031496062992" top="0.4724409448818898" bottom="0.11811023622047245" header="0.5118110236220472" footer="0.5118110236220472"/>
  <pageSetup horizontalDpi="1200" verticalDpi="1200" orientation="portrait" paperSize="9" scale="95" r:id="rId2"/>
  <headerFooter alignWithMargins="0">
    <oddFooter>&amp;C&amp;"Times New Roman,標準"STA.223-1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O21"/>
  <sheetViews>
    <sheetView workbookViewId="0" topLeftCell="A1">
      <selection activeCell="I4" sqref="I4"/>
    </sheetView>
  </sheetViews>
  <sheetFormatPr defaultColWidth="9.00390625" defaultRowHeight="16.5"/>
  <cols>
    <col min="8" max="8" width="20.875" style="0" customWidth="1"/>
    <col min="10" max="10" width="18.75390625" style="0" customWidth="1"/>
  </cols>
  <sheetData>
    <row r="1" spans="10:15" s="15" customFormat="1" ht="14.25" customHeight="1">
      <c r="J1" s="16"/>
      <c r="K1" s="17" t="s">
        <v>12</v>
      </c>
      <c r="L1" s="17" t="s">
        <v>13</v>
      </c>
      <c r="M1" s="17" t="s">
        <v>14</v>
      </c>
      <c r="N1" s="17" t="s">
        <v>42</v>
      </c>
      <c r="O1" s="17" t="s">
        <v>43</v>
      </c>
    </row>
    <row r="2" spans="10:15" s="15" customFormat="1" ht="18" customHeight="1">
      <c r="J2" s="20" t="s">
        <v>19</v>
      </c>
      <c r="K2" s="13">
        <v>10.81</v>
      </c>
      <c r="L2" s="13">
        <v>16.56</v>
      </c>
      <c r="M2" s="13">
        <v>15.0575</v>
      </c>
      <c r="N2" s="51">
        <v>8.52</v>
      </c>
      <c r="O2" s="15">
        <v>15.85</v>
      </c>
    </row>
    <row r="3" spans="10:15" s="15" customFormat="1" ht="18" customHeight="1">
      <c r="J3" s="20" t="s">
        <v>3</v>
      </c>
      <c r="K3" s="13">
        <v>24.86</v>
      </c>
      <c r="L3" s="13">
        <v>27.81</v>
      </c>
      <c r="M3" s="13">
        <v>19.47126</v>
      </c>
      <c r="N3" s="52">
        <v>21.31</v>
      </c>
      <c r="O3" s="15">
        <v>13.05</v>
      </c>
    </row>
    <row r="4" spans="10:15" s="15" customFormat="1" ht="23.25" customHeight="1">
      <c r="J4" s="10" t="s">
        <v>2</v>
      </c>
      <c r="K4" s="13">
        <v>8.2</v>
      </c>
      <c r="L4" s="13">
        <v>6.4</v>
      </c>
      <c r="M4" s="13">
        <v>4.3</v>
      </c>
      <c r="N4" s="53">
        <v>4.8</v>
      </c>
      <c r="O4" s="15">
        <v>6.65</v>
      </c>
    </row>
    <row r="5" spans="10:15" s="15" customFormat="1" ht="24.75" customHeight="1">
      <c r="J5" s="10" t="s">
        <v>47</v>
      </c>
      <c r="K5" s="13">
        <v>187</v>
      </c>
      <c r="L5" s="13">
        <v>199.62</v>
      </c>
      <c r="M5" s="13">
        <v>186.54</v>
      </c>
      <c r="N5" s="52">
        <v>60.21</v>
      </c>
      <c r="O5" s="49">
        <v>0</v>
      </c>
    </row>
    <row r="6" spans="10:15" s="15" customFormat="1" ht="21.75" customHeight="1">
      <c r="J6" s="10" t="s">
        <v>48</v>
      </c>
      <c r="K6" s="26">
        <v>0</v>
      </c>
      <c r="L6" s="13">
        <v>132.15</v>
      </c>
      <c r="M6" s="13">
        <v>132.45</v>
      </c>
      <c r="N6" s="52">
        <v>115.71</v>
      </c>
      <c r="O6" s="15">
        <v>111.88</v>
      </c>
    </row>
    <row r="7" spans="10:15" s="15" customFormat="1" ht="21.75" customHeight="1">
      <c r="J7" s="22" t="s">
        <v>7</v>
      </c>
      <c r="K7" s="13">
        <v>3.18</v>
      </c>
      <c r="L7" s="13">
        <v>9.08</v>
      </c>
      <c r="M7" s="13">
        <v>12.7</v>
      </c>
      <c r="N7" s="52">
        <v>12.7</v>
      </c>
      <c r="O7" s="15">
        <v>11.75</v>
      </c>
    </row>
    <row r="8" spans="10:15" s="15" customFormat="1" ht="21.75" customHeight="1">
      <c r="J8" s="22" t="s">
        <v>8</v>
      </c>
      <c r="K8" s="13">
        <v>34.93</v>
      </c>
      <c r="L8" s="13">
        <v>40.67</v>
      </c>
      <c r="M8" s="13">
        <v>40.25</v>
      </c>
      <c r="N8" s="52">
        <v>42.16</v>
      </c>
      <c r="O8" s="15">
        <v>40.37</v>
      </c>
    </row>
    <row r="9" spans="10:15" s="15" customFormat="1" ht="21.75" customHeight="1">
      <c r="J9" s="22" t="s">
        <v>9</v>
      </c>
      <c r="K9" s="13">
        <v>18.87</v>
      </c>
      <c r="L9" s="13">
        <v>21.74</v>
      </c>
      <c r="M9" s="13">
        <v>20.98</v>
      </c>
      <c r="N9" s="52">
        <v>19.87</v>
      </c>
      <c r="O9" s="15">
        <v>20.13</v>
      </c>
    </row>
    <row r="10" spans="10:15" s="15" customFormat="1" ht="21.75" customHeight="1">
      <c r="J10" s="10" t="s">
        <v>20</v>
      </c>
      <c r="K10" s="13">
        <v>6.93</v>
      </c>
      <c r="L10" s="13">
        <v>6.86</v>
      </c>
      <c r="M10" s="13">
        <v>6.8534</v>
      </c>
      <c r="N10" s="53">
        <v>7</v>
      </c>
      <c r="O10" s="21">
        <v>7.3</v>
      </c>
    </row>
    <row r="11" spans="10:15" s="15" customFormat="1" ht="21.75" customHeight="1">
      <c r="J11" s="10" t="s">
        <v>21</v>
      </c>
      <c r="K11" s="13">
        <v>3.43</v>
      </c>
      <c r="L11" s="13">
        <v>3.61</v>
      </c>
      <c r="M11" s="13">
        <v>3.6294</v>
      </c>
      <c r="N11" s="53">
        <v>3.5</v>
      </c>
      <c r="O11" s="21">
        <v>3.7</v>
      </c>
    </row>
    <row r="12" spans="10:15" s="15" customFormat="1" ht="21.75" customHeight="1">
      <c r="J12" s="10" t="s">
        <v>4</v>
      </c>
      <c r="K12" s="13">
        <v>1.66</v>
      </c>
      <c r="L12" s="13">
        <v>1.38</v>
      </c>
      <c r="M12" s="26">
        <v>0</v>
      </c>
      <c r="N12" s="26">
        <v>0</v>
      </c>
      <c r="O12" s="49">
        <v>0</v>
      </c>
    </row>
    <row r="13" spans="10:15" s="15" customFormat="1" ht="21.75" customHeight="1">
      <c r="J13" s="15" t="s">
        <v>1</v>
      </c>
      <c r="K13" s="13">
        <v>81.61</v>
      </c>
      <c r="L13" s="13">
        <v>80.02</v>
      </c>
      <c r="M13" s="13">
        <v>95.09</v>
      </c>
      <c r="N13" s="52">
        <v>97.45</v>
      </c>
      <c r="O13" s="15">
        <v>91.63</v>
      </c>
    </row>
    <row r="14" spans="10:15" s="15" customFormat="1" ht="21.75" customHeight="1">
      <c r="J14" s="22" t="s">
        <v>22</v>
      </c>
      <c r="K14" s="13">
        <v>4.77</v>
      </c>
      <c r="L14" s="13">
        <v>3.54</v>
      </c>
      <c r="M14" s="13">
        <v>1.87</v>
      </c>
      <c r="N14" s="52">
        <v>1.42</v>
      </c>
      <c r="O14" s="15">
        <v>2.53</v>
      </c>
    </row>
    <row r="15" spans="10:15" s="15" customFormat="1" ht="18" customHeight="1">
      <c r="J15" s="10" t="s">
        <v>6</v>
      </c>
      <c r="K15" s="13">
        <v>42.76</v>
      </c>
      <c r="L15" s="13">
        <v>26.68</v>
      </c>
      <c r="M15" s="13">
        <v>19.24</v>
      </c>
      <c r="N15" s="52">
        <v>38.4</v>
      </c>
      <c r="O15" s="15">
        <v>28.1</v>
      </c>
    </row>
    <row r="16" spans="10:15" s="15" customFormat="1" ht="18" customHeight="1">
      <c r="J16" s="10" t="s">
        <v>24</v>
      </c>
      <c r="K16" s="13">
        <v>1.53</v>
      </c>
      <c r="L16" s="13">
        <v>0.3</v>
      </c>
      <c r="M16" s="13">
        <v>0.01</v>
      </c>
      <c r="N16" s="52">
        <v>0</v>
      </c>
      <c r="O16" s="49">
        <v>0</v>
      </c>
    </row>
    <row r="17" spans="10:15" s="15" customFormat="1" ht="18" customHeight="1">
      <c r="J17" s="11" t="s">
        <v>5</v>
      </c>
      <c r="K17" s="26">
        <v>0</v>
      </c>
      <c r="L17" s="26">
        <v>0</v>
      </c>
      <c r="M17" s="26">
        <v>0</v>
      </c>
      <c r="N17" s="26">
        <v>0</v>
      </c>
      <c r="O17" s="49">
        <v>0</v>
      </c>
    </row>
    <row r="18" spans="10:15" s="15" customFormat="1" ht="18" customHeight="1">
      <c r="J18" s="11" t="s">
        <v>25</v>
      </c>
      <c r="K18" s="13">
        <v>11.07</v>
      </c>
      <c r="L18" s="13">
        <v>5.71</v>
      </c>
      <c r="M18" s="13">
        <v>9.8743</v>
      </c>
      <c r="N18" s="52">
        <v>11.99</v>
      </c>
      <c r="O18" s="15">
        <v>10.17</v>
      </c>
    </row>
    <row r="19" spans="10:15" s="15" customFormat="1" ht="18" customHeight="1">
      <c r="J19" s="10" t="s">
        <v>26</v>
      </c>
      <c r="K19" s="13">
        <v>16.34</v>
      </c>
      <c r="L19" s="13">
        <v>14.09</v>
      </c>
      <c r="M19" s="13">
        <v>13.345</v>
      </c>
      <c r="N19" s="52">
        <v>15.04</v>
      </c>
      <c r="O19" s="15">
        <v>13.83</v>
      </c>
    </row>
    <row r="20" spans="10:15" s="15" customFormat="1" ht="18" customHeight="1">
      <c r="J20" s="10" t="s">
        <v>27</v>
      </c>
      <c r="K20" s="13">
        <v>14.13</v>
      </c>
      <c r="L20" s="13">
        <v>14.42</v>
      </c>
      <c r="M20" s="13">
        <v>14.13</v>
      </c>
      <c r="N20" s="52">
        <v>11.96</v>
      </c>
      <c r="O20" s="15">
        <v>13.87</v>
      </c>
    </row>
    <row r="21" spans="10:15" s="15" customFormat="1" ht="18" customHeight="1">
      <c r="J21" s="23" t="s">
        <v>28</v>
      </c>
      <c r="K21" s="14">
        <v>5.53</v>
      </c>
      <c r="L21" s="14">
        <v>8.1</v>
      </c>
      <c r="M21" s="14">
        <v>7.5926</v>
      </c>
      <c r="N21" s="54">
        <v>8.65</v>
      </c>
      <c r="O21" s="50">
        <v>7.01</v>
      </c>
    </row>
    <row r="31" ht="150.75" customHeight="1"/>
  </sheetData>
  <printOptions/>
  <pageMargins left="0.35433070866141736" right="0.15748031496062992" top="0.7480314960629921" bottom="0.5118110236220472" header="0.5118110236220472" footer="0.5118110236220472"/>
  <pageSetup horizontalDpi="600" verticalDpi="600" orientation="portrait" paperSize="9" r:id="rId2"/>
  <headerFooter alignWithMargins="0">
    <oddFooter>&amp;CSTA223-2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民國93至96年海水淡化廠營運比較</dc:title>
  <dc:subject>民國93至96年海水淡化廠營運比較</dc:subject>
  <dc:creator>經濟部水利署</dc:creator>
  <cp:keywords>民國93至96年海水淡化廠營運比較</cp:keywords>
  <dc:description>民國93至96年海水淡化廠營運比較</dc:description>
  <cp:lastModifiedBy>吳淑娟</cp:lastModifiedBy>
  <cp:lastPrinted>2010-12-23T03:32:19Z</cp:lastPrinted>
  <dcterms:created xsi:type="dcterms:W3CDTF">2002-07-22T01:27:24Z</dcterms:created>
  <dcterms:modified xsi:type="dcterms:W3CDTF">2010-12-23T06:37:36Z</dcterms:modified>
  <cp:category>I6Z</cp:category>
  <cp:version/>
  <cp:contentType/>
  <cp:contentStatus/>
</cp:coreProperties>
</file>