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805" windowHeight="3450" activeTab="1"/>
  </bookViews>
  <sheets>
    <sheet name="Sheet1" sheetId="1" r:id="rId1"/>
    <sheet name="近五年之比較1" sheetId="2" r:id="rId2"/>
  </sheets>
  <definedNames>
    <definedName name="_xlnm.Print_Area" localSheetId="1">'近五年之比較1'!$A$1:$K$29</definedName>
  </definedNames>
  <calcPr fullCalcOnLoad="1"/>
</workbook>
</file>

<file path=xl/sharedStrings.xml><?xml version="1.0" encoding="utf-8"?>
<sst xmlns="http://schemas.openxmlformats.org/spreadsheetml/2006/main" count="42" uniqueCount="26">
  <si>
    <t xml:space="preserve">單位：件數 </t>
  </si>
  <si>
    <t>總計</t>
  </si>
  <si>
    <t>河川防洪</t>
  </si>
  <si>
    <r>
      <t>禦潮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海堤</t>
    </r>
    <r>
      <rPr>
        <sz val="14"/>
        <color indexed="8"/>
        <rFont val="Times New Roman"/>
        <family val="1"/>
      </rPr>
      <t>)</t>
    </r>
  </si>
  <si>
    <t>區域排水</t>
  </si>
  <si>
    <t>其他</t>
  </si>
  <si>
    <t>水利統計簡訊</t>
  </si>
  <si>
    <t>STA.186</t>
  </si>
  <si>
    <r>
      <t xml:space="preserve">  </t>
    </r>
    <r>
      <rPr>
        <b/>
        <sz val="16"/>
        <rFont val="標楷體"/>
        <family val="4"/>
      </rPr>
      <t>近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年度水利署各類工程發包件數概況</t>
    </r>
  </si>
  <si>
    <t>96年11月28日星期三</t>
  </si>
  <si>
    <r>
      <t>附註：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本表自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年度起其他工程含水資源工程。</t>
    </r>
  </si>
  <si>
    <r>
      <t xml:space="preserve">            2.</t>
    </r>
    <r>
      <rPr>
        <sz val="12"/>
        <rFont val="標楷體"/>
        <family val="4"/>
      </rPr>
      <t>各細項合不等於</t>
    </r>
    <r>
      <rPr>
        <sz val="12"/>
        <rFont val="Times New Roman"/>
        <family val="1"/>
      </rPr>
      <t>100%</t>
    </r>
    <r>
      <rPr>
        <sz val="12"/>
        <rFont val="標楷體"/>
        <family val="4"/>
      </rPr>
      <t>，係因四捨五入之故。</t>
    </r>
  </si>
  <si>
    <t>河川防洪</t>
  </si>
  <si>
    <t>禦潮(海堤)</t>
  </si>
  <si>
    <t>區域排水</t>
  </si>
  <si>
    <t>其他</t>
  </si>
  <si>
    <t xml:space="preserve">年度        
</t>
  </si>
  <si>
    <t>項目別</t>
  </si>
  <si>
    <r>
      <t>件數</t>
    </r>
  </si>
  <si>
    <t>百分率</t>
  </si>
  <si>
    <r>
      <t>(</t>
    </r>
    <r>
      <rPr>
        <sz val="14"/>
        <color indexed="8"/>
        <rFont val="標楷體"/>
        <family val="4"/>
      </rPr>
      <t>件</t>
    </r>
    <r>
      <rPr>
        <sz val="14"/>
        <color indexed="8"/>
        <rFont val="Times New Roman"/>
        <family val="1"/>
      </rPr>
      <t>)</t>
    </r>
  </si>
  <si>
    <t>(%)</t>
  </si>
  <si>
    <r>
      <t>工程類別</t>
    </r>
    <r>
      <rPr>
        <sz val="12"/>
        <rFont val="Times New Roman"/>
        <family val="1"/>
      </rPr>
      <t xml:space="preserve">   </t>
    </r>
  </si>
  <si>
    <t>本署近5年度發包工程件數以94年度發包727件工程最多，93年度發包665件工程次之，91年度發包651件工程居第三位，92年度發包494件工程最少；各年度發包工程件數皆以河川防洪之件數為最多；而95年度發包555件工程中，河川防洪366件占65.95%，禦潮(海堤)51件占9.19%，區域排水35件占6.31%，其他103件占18.56%。</t>
  </si>
  <si>
    <t>編製單位：經濟部水利署會計室</t>
  </si>
  <si>
    <t>資料來源：經濟部水利署工程事務組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</si>
</sst>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0_ "/>
    <numFmt numFmtId="179" formatCode="0.00_ "/>
    <numFmt numFmtId="180" formatCode="#,##0.00_ "/>
    <numFmt numFmtId="181" formatCode="_-* #,##0_-;\-* #,##0_-;_-* &quot;-&quot;??_-;_-@_-"/>
    <numFmt numFmtId="182" formatCode="#,##0_ "/>
    <numFmt numFmtId="183" formatCode="0.00_);[Red]\(0.00\)"/>
    <numFmt numFmtId="184" formatCode="_(* #,##0.00_);_(* \(#,##0.00\);_(* &quot;-&quot;??_);_(@_)"/>
    <numFmt numFmtId="185" formatCode="_(* #,##0_);_(* \(#,##0\);_(* &quot;-&quot;??_);_(@_)"/>
    <numFmt numFmtId="186" formatCode="#,##0;[Red]#,##0"/>
    <numFmt numFmtId="187" formatCode="_-* #,##0.00_-;\-* #,##0.00_-;_-* &quot;-&quot;_-;_-@_-"/>
    <numFmt numFmtId="188" formatCode="0&quot;年度&quot;"/>
    <numFmt numFmtId="189" formatCode="_-* #,##0.0_-;\-* #,##0.0_-;_-* &quot;-&quot;??_-;_-@_-"/>
    <numFmt numFmtId="190" formatCode="0.0000_ "/>
    <numFmt numFmtId="191" formatCode="0.000_ "/>
    <numFmt numFmtId="192" formatCode="0.000"/>
    <numFmt numFmtId="193" formatCode="0.0000"/>
    <numFmt numFmtId="194" formatCode="0.0_);[Red]\(0.0\)"/>
    <numFmt numFmtId="195" formatCode="0.00000_ "/>
    <numFmt numFmtId="196" formatCode="0.000000_ "/>
    <numFmt numFmtId="197" formatCode="#,##0_ ;[Red]\-#,##0\ "/>
    <numFmt numFmtId="198" formatCode="#,##0;[Red]\-#,##0\ "/>
    <numFmt numFmtId="199" formatCode="_-* #,##0_-;\-\ #,##0_-;_-* &quot;-&quot;_-;_-@_-"/>
    <numFmt numFmtId="200" formatCode="_-* #,##0_-;\-#,##0_-;_-* &quot;-&quot;_-;_-@_-"/>
    <numFmt numFmtId="201" formatCode="_-* #,##0;\-#,##0;_-* &quot;-&quot;_-;_-@_-"/>
    <numFmt numFmtId="202" formatCode="_(* #,##0_);_(* \(#,##0\);_(* &quot;-&quot;_);_(@_)"/>
    <numFmt numFmtId="203" formatCode="#,##0.00;[Red]#,##0.00"/>
    <numFmt numFmtId="204" formatCode="0.000000"/>
    <numFmt numFmtId="205" formatCode="0.00000"/>
    <numFmt numFmtId="206" formatCode="0.000_);[Red]\(0.000\)"/>
    <numFmt numFmtId="207" formatCode="0.0"/>
  </numFmts>
  <fonts count="2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0.5"/>
      <name val="新細明體"/>
      <family val="1"/>
    </font>
    <font>
      <sz val="8"/>
      <name val="標楷體"/>
      <family val="4"/>
    </font>
    <font>
      <sz val="9.75"/>
      <name val="標楷體"/>
      <family val="4"/>
    </font>
    <font>
      <b/>
      <sz val="20"/>
      <color indexed="12"/>
      <name val="標楷體"/>
      <family val="4"/>
    </font>
    <font>
      <sz val="14"/>
      <color indexed="12"/>
      <name val="標楷體"/>
      <family val="4"/>
    </font>
    <font>
      <b/>
      <sz val="20"/>
      <color indexed="62"/>
      <name val="標楷體"/>
      <family val="4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12"/>
      <name val="Times New Roman"/>
      <family val="1"/>
    </font>
    <font>
      <b/>
      <sz val="11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88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15" fillId="0" borderId="0" xfId="0" applyNumberFormat="1" applyFont="1" applyAlignment="1">
      <alignment vertical="center"/>
    </xf>
    <xf numFmtId="1" fontId="17" fillId="0" borderId="0" xfId="0" applyNumberFormat="1" applyFont="1" applyAlignment="1">
      <alignment vertical="center"/>
    </xf>
    <xf numFmtId="43" fontId="15" fillId="0" borderId="0" xfId="15" applyNumberFormat="1" applyFont="1" applyAlignment="1">
      <alignment horizontal="left"/>
    </xf>
    <xf numFmtId="0" fontId="18" fillId="0" borderId="0" xfId="0" applyFont="1" applyAlignment="1">
      <alignment/>
    </xf>
    <xf numFmtId="179" fontId="0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2" borderId="3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0" fontId="8" fillId="0" borderId="6" xfId="0" applyFont="1" applyBorder="1" applyAlignment="1">
      <alignment horizontal="right" vertical="distributed" wrapText="1"/>
    </xf>
    <xf numFmtId="0" fontId="8" fillId="0" borderId="7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distributed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0" fontId="5" fillId="0" borderId="0" xfId="0" applyFont="1" applyAlignment="1">
      <alignment vertical="distributed" wrapText="1"/>
    </xf>
    <xf numFmtId="0" fontId="2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123"/>
          <c:w val="0.754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河川防洪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Sheet1!$B$2:$F$2</c:f>
              <c:numCache>
                <c:ptCount val="5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</c:numCache>
            </c:numRef>
          </c:cat>
          <c:val>
            <c:numRef>
              <c:f>Sheet1!$B$3:$F$3</c:f>
              <c:numCache>
                <c:ptCount val="5"/>
                <c:pt idx="0">
                  <c:v>420</c:v>
                </c:pt>
                <c:pt idx="1">
                  <c:v>308</c:v>
                </c:pt>
                <c:pt idx="2">
                  <c:v>475</c:v>
                </c:pt>
                <c:pt idx="3">
                  <c:v>516</c:v>
                </c:pt>
                <c:pt idx="4">
                  <c:v>366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禦潮(海堤)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Sheet1!$B$2:$F$2</c:f>
              <c:numCache>
                <c:ptCount val="5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</c:numCache>
            </c:numRef>
          </c:cat>
          <c:val>
            <c:numRef>
              <c:f>Sheet1!$B$4:$F$4</c:f>
              <c:numCache>
                <c:ptCount val="5"/>
                <c:pt idx="0">
                  <c:v>37</c:v>
                </c:pt>
                <c:pt idx="1">
                  <c:v>42</c:v>
                </c:pt>
                <c:pt idx="2">
                  <c:v>54</c:v>
                </c:pt>
                <c:pt idx="3">
                  <c:v>47</c:v>
                </c:pt>
                <c:pt idx="4">
                  <c:v>51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區域排水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Sheet1!$B$2:$F$2</c:f>
              <c:numCache>
                <c:ptCount val="5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</c:numCache>
            </c:numRef>
          </c:cat>
          <c:val>
            <c:numRef>
              <c:f>Sheet1!$B$5:$F$5</c:f>
              <c:numCache>
                <c:ptCount val="5"/>
                <c:pt idx="0">
                  <c:v>29</c:v>
                </c:pt>
                <c:pt idx="1">
                  <c:v>26</c:v>
                </c:pt>
                <c:pt idx="2">
                  <c:v>37</c:v>
                </c:pt>
                <c:pt idx="3">
                  <c:v>47</c:v>
                </c:pt>
                <c:pt idx="4">
                  <c:v>35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其他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Sheet1!$B$2:$F$2</c:f>
              <c:numCache>
                <c:ptCount val="5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</c:numCache>
            </c:numRef>
          </c:cat>
          <c:val>
            <c:numRef>
              <c:f>Sheet1!$B$6:$F$6</c:f>
              <c:numCache>
                <c:ptCount val="5"/>
                <c:pt idx="0">
                  <c:v>165</c:v>
                </c:pt>
                <c:pt idx="1">
                  <c:v>118</c:v>
                </c:pt>
                <c:pt idx="2">
                  <c:v>99</c:v>
                </c:pt>
                <c:pt idx="3">
                  <c:v>117</c:v>
                </c:pt>
                <c:pt idx="4">
                  <c:v>103</c:v>
                </c:pt>
              </c:numCache>
            </c:numRef>
          </c:val>
        </c:ser>
        <c:axId val="14651358"/>
        <c:axId val="64753359"/>
      </c:barChart>
      <c:catAx>
        <c:axId val="14651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753359"/>
        <c:crosses val="autoZero"/>
        <c:auto val="1"/>
        <c:lblOffset val="100"/>
        <c:noMultiLvlLbl val="0"/>
      </c:catAx>
      <c:valAx>
        <c:axId val="647533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651358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198"/>
          <c:w val="0.15175"/>
          <c:h val="0.693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</cdr:y>
    </cdr:from>
    <cdr:to>
      <cdr:x>0.85475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0"/>
          <a:ext cx="4857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標楷體"/>
              <a:ea typeface="標楷體"/>
              <a:cs typeface="標楷體"/>
            </a:rPr>
            <a:t>  </a:t>
          </a:r>
          <a:r>
            <a:rPr lang="en-US" cap="none" sz="1100" b="1" i="0" u="none" baseline="0">
              <a:latin typeface="標楷體"/>
              <a:ea typeface="標楷體"/>
              <a:cs typeface="標楷體"/>
            </a:rPr>
            <a:t> </a:t>
          </a:r>
          <a:r>
            <a:rPr lang="en-US" cap="none" sz="1400" b="1" i="0" u="none" baseline="0">
              <a:latin typeface="標楷體"/>
              <a:ea typeface="標楷體"/>
              <a:cs typeface="標楷體"/>
            </a:rPr>
            <a:t>近5年度水利署各類工程發包件數概況</a:t>
          </a:r>
        </a:p>
      </cdr:txBody>
    </cdr:sp>
  </cdr:relSizeAnchor>
  <cdr:relSizeAnchor xmlns:cdr="http://schemas.openxmlformats.org/drawingml/2006/chartDrawing">
    <cdr:from>
      <cdr:x>0.02025</cdr:x>
      <cdr:y>0.17925</cdr:y>
    </cdr:from>
    <cdr:to>
      <cdr:x>0.05675</cdr:x>
      <cdr:y>0.64275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371475"/>
          <a:ext cx="22860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單位：件數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38100</xdr:rowOff>
    </xdr:from>
    <xdr:to>
      <xdr:col>11</xdr:col>
      <xdr:colOff>9525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0" y="6477000"/>
        <a:ext cx="63627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257175</xdr:rowOff>
    </xdr:from>
    <xdr:to>
      <xdr:col>1</xdr:col>
      <xdr:colOff>9525</xdr:colOff>
      <xdr:row>9</xdr:row>
      <xdr:rowOff>47625</xdr:rowOff>
    </xdr:to>
    <xdr:sp>
      <xdr:nvSpPr>
        <xdr:cNvPr id="2" name="Line 8"/>
        <xdr:cNvSpPr>
          <a:spLocks/>
        </xdr:cNvSpPr>
      </xdr:nvSpPr>
      <xdr:spPr>
        <a:xfrm>
          <a:off x="0" y="3133725"/>
          <a:ext cx="10287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2" sqref="A2:F6"/>
    </sheetView>
  </sheetViews>
  <sheetFormatPr defaultColWidth="9.00390625" defaultRowHeight="16.5"/>
  <sheetData>
    <row r="2" spans="1:6" ht="16.5">
      <c r="A2" s="12"/>
      <c r="B2" s="13">
        <f>'近五年之比較1'!B7</f>
        <v>91</v>
      </c>
      <c r="C2" s="13">
        <f>'近五年之比較1'!D7</f>
        <v>92</v>
      </c>
      <c r="D2" s="13">
        <f>'近五年之比較1'!F7</f>
        <v>93</v>
      </c>
      <c r="E2" s="13">
        <f>'近五年之比較1'!H7</f>
        <v>94</v>
      </c>
      <c r="F2" s="13">
        <f>'近五年之比較1'!J7</f>
        <v>95</v>
      </c>
    </row>
    <row r="3" spans="1:6" ht="39">
      <c r="A3" s="5" t="s">
        <v>2</v>
      </c>
      <c r="B3" s="14">
        <f>'近五年之比較1'!B11</f>
        <v>420</v>
      </c>
      <c r="C3" s="14">
        <f>'近五年之比較1'!D11</f>
        <v>308</v>
      </c>
      <c r="D3" s="14">
        <f>'近五年之比較1'!F11</f>
        <v>475</v>
      </c>
      <c r="E3" s="14">
        <f>'近五年之比較1'!H11</f>
        <v>516</v>
      </c>
      <c r="F3" s="14">
        <f>'近五年之比較1'!J11</f>
        <v>366</v>
      </c>
    </row>
    <row r="4" spans="1:6" ht="39">
      <c r="A4" s="5" t="s">
        <v>3</v>
      </c>
      <c r="B4" s="14">
        <f>'近五年之比較1'!B12</f>
        <v>37</v>
      </c>
      <c r="C4" s="14">
        <f>'近五年之比較1'!D12</f>
        <v>42</v>
      </c>
      <c r="D4" s="14">
        <f>'近五年之比較1'!F12</f>
        <v>54</v>
      </c>
      <c r="E4" s="14">
        <f>'近五年之比較1'!H12</f>
        <v>47</v>
      </c>
      <c r="F4" s="14">
        <f>'近五年之比較1'!J12</f>
        <v>51</v>
      </c>
    </row>
    <row r="5" spans="1:6" ht="39">
      <c r="A5" s="5" t="s">
        <v>4</v>
      </c>
      <c r="B5" s="14">
        <f>'近五年之比較1'!B13</f>
        <v>29</v>
      </c>
      <c r="C5" s="14">
        <f>'近五年之比較1'!D13</f>
        <v>26</v>
      </c>
      <c r="D5" s="14">
        <f>'近五年之比較1'!F13</f>
        <v>37</v>
      </c>
      <c r="E5" s="14">
        <f>'近五年之比較1'!H13</f>
        <v>47</v>
      </c>
      <c r="F5" s="14">
        <f>'近五年之比較1'!J13</f>
        <v>35</v>
      </c>
    </row>
    <row r="6" spans="1:6" ht="19.5">
      <c r="A6" s="15" t="s">
        <v>5</v>
      </c>
      <c r="B6" s="14">
        <f>'近五年之比較1'!B14</f>
        <v>165</v>
      </c>
      <c r="C6" s="14">
        <f>'近五年之比較1'!D14</f>
        <v>118</v>
      </c>
      <c r="D6" s="14">
        <f>'近五年之比較1'!F14</f>
        <v>99</v>
      </c>
      <c r="E6" s="14">
        <f>'近五年之比較1'!H14</f>
        <v>117</v>
      </c>
      <c r="F6" s="14">
        <f>'近五年之比較1'!J14</f>
        <v>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75" workbookViewId="0" topLeftCell="A10">
      <selection activeCell="G18" sqref="G18"/>
    </sheetView>
  </sheetViews>
  <sheetFormatPr defaultColWidth="9.00390625" defaultRowHeight="16.5"/>
  <cols>
    <col min="1" max="1" width="13.375" style="0" customWidth="1"/>
    <col min="2" max="3" width="6.75390625" style="0" customWidth="1"/>
    <col min="4" max="4" width="5.875" style="0" customWidth="1"/>
    <col min="5" max="5" width="6.625" style="0" customWidth="1"/>
    <col min="6" max="6" width="6.50390625" style="0" customWidth="1"/>
    <col min="7" max="7" width="6.875" style="0" customWidth="1"/>
    <col min="8" max="8" width="6.75390625" style="0" customWidth="1"/>
    <col min="9" max="9" width="7.125" style="0" customWidth="1"/>
    <col min="10" max="10" width="6.875" style="0" customWidth="1"/>
    <col min="11" max="11" width="9.875" style="0" customWidth="1"/>
  </cols>
  <sheetData>
    <row r="1" spans="1:11" ht="37.5" customHeight="1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9" ht="19.5">
      <c r="A2" s="16" t="s">
        <v>7</v>
      </c>
      <c r="B2" s="16"/>
      <c r="C2" s="16"/>
      <c r="D2" s="16"/>
      <c r="E2" s="16"/>
      <c r="F2" s="17"/>
      <c r="G2" s="17"/>
      <c r="H2" s="18" t="s">
        <v>9</v>
      </c>
      <c r="I2" s="19"/>
    </row>
    <row r="3" spans="1:6" ht="19.5">
      <c r="A3" s="16"/>
      <c r="B3" s="16"/>
      <c r="C3" s="17"/>
      <c r="D3" s="17"/>
      <c r="E3" s="18"/>
      <c r="F3" s="19"/>
    </row>
    <row r="4" spans="1:11" ht="108.75" customHeight="1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41.2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0" ht="24" customHeight="1">
      <c r="A6" s="1"/>
      <c r="B6" s="2"/>
      <c r="C6" s="2"/>
      <c r="D6" s="2"/>
      <c r="E6" s="3"/>
      <c r="J6" s="4" t="s">
        <v>0</v>
      </c>
    </row>
    <row r="7" spans="1:11" s="6" customFormat="1" ht="30.75" customHeight="1">
      <c r="A7" s="26" t="s">
        <v>16</v>
      </c>
      <c r="B7" s="39">
        <v>91</v>
      </c>
      <c r="C7" s="40"/>
      <c r="D7" s="39">
        <v>92</v>
      </c>
      <c r="E7" s="40"/>
      <c r="F7" s="39">
        <v>93</v>
      </c>
      <c r="G7" s="40"/>
      <c r="H7" s="39">
        <v>94</v>
      </c>
      <c r="I7" s="40"/>
      <c r="J7" s="39">
        <v>95</v>
      </c>
      <c r="K7" s="40"/>
    </row>
    <row r="8" spans="1:11" s="6" customFormat="1" ht="50.25" customHeight="1">
      <c r="A8" s="27" t="s">
        <v>17</v>
      </c>
      <c r="B8" s="30" t="s">
        <v>18</v>
      </c>
      <c r="C8" s="30" t="s">
        <v>19</v>
      </c>
      <c r="D8" s="30" t="s">
        <v>18</v>
      </c>
      <c r="E8" s="30" t="s">
        <v>19</v>
      </c>
      <c r="F8" s="30" t="s">
        <v>18</v>
      </c>
      <c r="G8" s="30" t="s">
        <v>19</v>
      </c>
      <c r="H8" s="30" t="s">
        <v>18</v>
      </c>
      <c r="I8" s="30" t="s">
        <v>19</v>
      </c>
      <c r="J8" s="30" t="s">
        <v>18</v>
      </c>
      <c r="K8" s="30" t="s">
        <v>19</v>
      </c>
    </row>
    <row r="9" spans="1:11" s="6" customFormat="1" ht="21" customHeight="1">
      <c r="A9" s="28" t="s">
        <v>22</v>
      </c>
      <c r="B9" s="29" t="s">
        <v>20</v>
      </c>
      <c r="C9" s="29" t="s">
        <v>21</v>
      </c>
      <c r="D9" s="29" t="s">
        <v>20</v>
      </c>
      <c r="E9" s="29" t="s">
        <v>21</v>
      </c>
      <c r="F9" s="29" t="s">
        <v>20</v>
      </c>
      <c r="G9" s="29" t="s">
        <v>21</v>
      </c>
      <c r="H9" s="29" t="s">
        <v>20</v>
      </c>
      <c r="I9" s="29" t="s">
        <v>21</v>
      </c>
      <c r="J9" s="29" t="s">
        <v>20</v>
      </c>
      <c r="K9" s="29" t="s">
        <v>21</v>
      </c>
    </row>
    <row r="10" spans="1:11" s="6" customFormat="1" ht="20.25" customHeight="1">
      <c r="A10" s="31" t="s">
        <v>1</v>
      </c>
      <c r="B10" s="24">
        <f>SUM(B11:B14)</f>
        <v>651</v>
      </c>
      <c r="C10" s="20">
        <f>B10/$B$10*100</f>
        <v>100</v>
      </c>
      <c r="D10" s="24">
        <f>SUM(D11:D14)</f>
        <v>494</v>
      </c>
      <c r="E10" s="20">
        <f>D10/D$10*100</f>
        <v>100</v>
      </c>
      <c r="F10" s="24">
        <f>SUM(F11:F14)</f>
        <v>665</v>
      </c>
      <c r="G10" s="20">
        <f>F10/F$10*100</f>
        <v>100</v>
      </c>
      <c r="H10" s="24">
        <f>SUM(H11:H14)</f>
        <v>727</v>
      </c>
      <c r="I10" s="20">
        <f>H10/H$10*100</f>
        <v>100</v>
      </c>
      <c r="J10" s="24">
        <f>SUM(J11:J14)</f>
        <v>555</v>
      </c>
      <c r="K10" s="20">
        <f>J10/J$10*100</f>
        <v>100</v>
      </c>
    </row>
    <row r="11" spans="1:16" s="6" customFormat="1" ht="18.75" customHeight="1">
      <c r="A11" s="21" t="s">
        <v>12</v>
      </c>
      <c r="B11" s="23">
        <v>420</v>
      </c>
      <c r="C11" s="20">
        <f>B11/$B$10*100</f>
        <v>64.51612903225806</v>
      </c>
      <c r="D11" s="23">
        <v>308</v>
      </c>
      <c r="E11" s="20">
        <f>D11/$D$10*100</f>
        <v>62.34817813765182</v>
      </c>
      <c r="F11" s="23">
        <v>475</v>
      </c>
      <c r="G11" s="20">
        <f>F11/$F$10*100</f>
        <v>71.42857142857143</v>
      </c>
      <c r="H11" s="23">
        <v>516</v>
      </c>
      <c r="I11" s="20">
        <f>H11/$H$10*100</f>
        <v>70.97661623108665</v>
      </c>
      <c r="J11" s="23">
        <v>366</v>
      </c>
      <c r="K11" s="20">
        <f>J11/$J$10*100</f>
        <v>65.94594594594595</v>
      </c>
      <c r="P11" s="7">
        <v>366</v>
      </c>
    </row>
    <row r="12" spans="1:16" s="6" customFormat="1" ht="15.75" customHeight="1">
      <c r="A12" s="21" t="s">
        <v>13</v>
      </c>
      <c r="B12" s="23">
        <v>37</v>
      </c>
      <c r="C12" s="20">
        <f>B12/$B$10*100</f>
        <v>5.683563748079877</v>
      </c>
      <c r="D12" s="23">
        <v>42</v>
      </c>
      <c r="E12" s="20">
        <f>D12/$D$10*100</f>
        <v>8.502024291497975</v>
      </c>
      <c r="F12" s="23">
        <v>54</v>
      </c>
      <c r="G12" s="20">
        <f>F12/$F$10*100</f>
        <v>8.1203007518797</v>
      </c>
      <c r="H12" s="23">
        <v>47</v>
      </c>
      <c r="I12" s="20">
        <f>H12/$H$10*100</f>
        <v>6.464924346629987</v>
      </c>
      <c r="J12" s="23">
        <v>51</v>
      </c>
      <c r="K12" s="20">
        <f>J12/$J$10*100</f>
        <v>9.18918918918919</v>
      </c>
      <c r="P12" s="7">
        <v>51</v>
      </c>
    </row>
    <row r="13" spans="1:16" s="6" customFormat="1" ht="15.75" customHeight="1">
      <c r="A13" s="21" t="s">
        <v>14</v>
      </c>
      <c r="B13" s="23">
        <v>29</v>
      </c>
      <c r="C13" s="20">
        <f>B13/$B$10*100</f>
        <v>4.45468509984639</v>
      </c>
      <c r="D13" s="23">
        <v>26</v>
      </c>
      <c r="E13" s="20">
        <f>D13/$D$10*100</f>
        <v>5.263157894736842</v>
      </c>
      <c r="F13" s="23">
        <v>37</v>
      </c>
      <c r="G13" s="20">
        <f>F13/$F$10*100</f>
        <v>5.56390977443609</v>
      </c>
      <c r="H13" s="23">
        <v>47</v>
      </c>
      <c r="I13" s="20">
        <f>H13/$H$10*100</f>
        <v>6.464924346629987</v>
      </c>
      <c r="J13" s="23">
        <v>35</v>
      </c>
      <c r="K13" s="20">
        <f>J13/$J$10*100</f>
        <v>6.306306306306306</v>
      </c>
      <c r="P13" s="7">
        <v>35</v>
      </c>
    </row>
    <row r="14" spans="1:16" ht="18" customHeight="1">
      <c r="A14" s="21" t="s">
        <v>15</v>
      </c>
      <c r="B14" s="23">
        <v>165</v>
      </c>
      <c r="C14" s="20">
        <f>B14/$B$10*100</f>
        <v>25.34562211981567</v>
      </c>
      <c r="D14" s="23">
        <v>118</v>
      </c>
      <c r="E14" s="20">
        <f>D14/$D$10*100</f>
        <v>23.88663967611336</v>
      </c>
      <c r="F14" s="23">
        <v>99</v>
      </c>
      <c r="G14" s="20">
        <f>F14/$F$10*100</f>
        <v>14.887218045112782</v>
      </c>
      <c r="H14" s="23">
        <v>117</v>
      </c>
      <c r="I14" s="20">
        <f>H14/$H$10*100</f>
        <v>16.09353507565337</v>
      </c>
      <c r="J14" s="23">
        <f>79+24</f>
        <v>103</v>
      </c>
      <c r="K14" s="20">
        <f>J14/$J$10*100</f>
        <v>18.55855855855856</v>
      </c>
      <c r="P14" s="7">
        <f>79+24</f>
        <v>103</v>
      </c>
    </row>
    <row r="15" spans="1:12" s="38" customFormat="1" ht="16.5">
      <c r="A15" s="32" t="s">
        <v>25</v>
      </c>
      <c r="B15" s="32"/>
      <c r="C15" s="33"/>
      <c r="D15" s="33"/>
      <c r="E15" s="33"/>
      <c r="F15" s="33"/>
      <c r="G15" s="33"/>
      <c r="H15" s="34" t="s">
        <v>24</v>
      </c>
      <c r="I15" s="35"/>
      <c r="J15" s="34"/>
      <c r="K15" s="36"/>
      <c r="L15" s="37"/>
    </row>
    <row r="16" spans="1:11" ht="16.5">
      <c r="A16" s="4" t="s">
        <v>10</v>
      </c>
      <c r="B16" s="8"/>
      <c r="C16" s="8"/>
      <c r="D16" s="9"/>
      <c r="E16" s="9"/>
      <c r="F16" s="9"/>
      <c r="G16" s="22"/>
      <c r="H16" s="22"/>
      <c r="I16" s="22"/>
      <c r="J16" s="22"/>
      <c r="K16" s="22"/>
    </row>
    <row r="17" spans="1:6" ht="16.5">
      <c r="A17" s="25" t="s">
        <v>11</v>
      </c>
      <c r="B17" s="10"/>
      <c r="C17" s="10"/>
      <c r="D17" s="10"/>
      <c r="E17" s="10"/>
      <c r="F17" s="10"/>
    </row>
    <row r="18" spans="1:6" ht="16.5">
      <c r="A18" s="11"/>
      <c r="B18" s="10"/>
      <c r="C18" s="10"/>
      <c r="D18" s="10"/>
      <c r="E18" s="10"/>
      <c r="F18" s="10"/>
    </row>
    <row r="25" ht="16.5">
      <c r="K25" s="12"/>
    </row>
    <row r="30" spans="1:10" ht="16.5">
      <c r="A30" s="12"/>
      <c r="B30" s="12"/>
      <c r="C30" s="12"/>
      <c r="D30" s="12"/>
      <c r="E30" s="12"/>
      <c r="F30" s="12"/>
      <c r="G30" s="12"/>
      <c r="H30" s="12"/>
      <c r="I30" s="12"/>
      <c r="J30" s="12"/>
    </row>
  </sheetData>
  <mergeCells count="8">
    <mergeCell ref="B7:C7"/>
    <mergeCell ref="D7:E7"/>
    <mergeCell ref="F7:G7"/>
    <mergeCell ref="A1:K1"/>
    <mergeCell ref="H7:I7"/>
    <mergeCell ref="A4:K4"/>
    <mergeCell ref="A5:K5"/>
    <mergeCell ref="J7:K7"/>
  </mergeCells>
  <printOptions/>
  <pageMargins left="0.89" right="0.75" top="0.94" bottom="0.92" header="0.5" footer="0.5"/>
  <pageSetup firstPageNumber="24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近5年水利署各類工程發包概況</dc:title>
  <dc:subject>近5年水利署各類工程發包概況</dc:subject>
  <dc:creator>經濟部水利署</dc:creator>
  <cp:keywords>近5年水利署各類工程發包概況</cp:keywords>
  <dc:description>近5年水利署各類工程發包概況</dc:description>
  <cp:lastModifiedBy>施雙鳳</cp:lastModifiedBy>
  <cp:lastPrinted>2007-11-28T00:41:55Z</cp:lastPrinted>
  <dcterms:created xsi:type="dcterms:W3CDTF">2007-11-26T03:49:03Z</dcterms:created>
  <dcterms:modified xsi:type="dcterms:W3CDTF">2008-10-23T04:15:45Z</dcterms:modified>
  <cp:category>I6Z</cp:category>
  <cp:version/>
  <cp:contentType/>
  <cp:contentStatus/>
</cp:coreProperties>
</file>