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00" windowHeight="5865" activeTab="0"/>
  </bookViews>
  <sheets>
    <sheet name="11400003" sheetId="1" r:id="rId1"/>
  </sheets>
  <definedNames>
    <definedName name="_xlnm.Print_Area" localSheetId="0">'11400003'!$A$1:$K$43</definedName>
  </definedNames>
  <calcPr fullCalcOnLoad="1"/>
</workbook>
</file>

<file path=xl/sharedStrings.xml><?xml version="1.0" encoding="utf-8"?>
<sst xmlns="http://schemas.openxmlformats.org/spreadsheetml/2006/main" count="95" uniqueCount="74">
  <si>
    <t>公  開  類</t>
  </si>
  <si>
    <t>編製機關</t>
  </si>
  <si>
    <t>表    號</t>
  </si>
  <si>
    <t>　</t>
  </si>
  <si>
    <t>(新臺幣千元)</t>
  </si>
  <si>
    <t>災害種類</t>
  </si>
  <si>
    <t>災害時間</t>
  </si>
  <si>
    <t>制 水 門</t>
  </si>
  <si>
    <t>其　　他</t>
  </si>
  <si>
    <t>(災害名稱)</t>
  </si>
  <si>
    <t>(公尺)</t>
  </si>
  <si>
    <t>(座)</t>
  </si>
  <si>
    <t>(處)</t>
  </si>
  <si>
    <t>總 計</t>
  </si>
  <si>
    <t>主辦業務人員</t>
  </si>
  <si>
    <t>機關長官</t>
  </si>
  <si>
    <t>主辦統計人員</t>
  </si>
  <si>
    <t>受　　災　　情　　形</t>
  </si>
  <si>
    <t>1140-00-03</t>
  </si>
  <si>
    <t>排水別</t>
  </si>
  <si>
    <t>臨時報於災害發生後次月底前編報</t>
  </si>
  <si>
    <t>總計</t>
  </si>
  <si>
    <t>年報於次年三月底前編報</t>
  </si>
  <si>
    <t>年 (臨時) 報</t>
  </si>
  <si>
    <t>縣市別</t>
  </si>
  <si>
    <t>資料來源：本署所屬各河川局、各直轄市政府、各縣(市)政府。</t>
  </si>
  <si>
    <t>　　　   　 年  報：各填報單位於次年元月底前將年報資料報送本署，由本署於次年三月底前完成彙編。</t>
  </si>
  <si>
    <t>區排</t>
  </si>
  <si>
    <t>區排小計</t>
  </si>
  <si>
    <t>經濟部水利署</t>
  </si>
  <si>
    <r>
      <t>天然災害排水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區排及中小排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設施受損情形</t>
    </r>
  </si>
  <si>
    <t>預　　估　　經　　費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</si>
  <si>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</si>
  <si>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</si>
  <si>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復建</t>
  </si>
  <si>
    <t>屏東縣</t>
  </si>
  <si>
    <t>填表說明：1.本表由本署會計室編製一式二份，一份送本署河川海岸組，一份自存，並公佈於本署網站。</t>
  </si>
  <si>
    <t>　　　　　2.臨時報：各填報單位於每次災害發生後二日內將第一次報資料報送本署，由本署依據末次報於災害發生後次月底前完成彙編。</t>
  </si>
  <si>
    <t>填　表</t>
  </si>
  <si>
    <t>審　核</t>
  </si>
  <si>
    <t>颱風合計</t>
  </si>
  <si>
    <t>中華民國  九十二  年</t>
  </si>
  <si>
    <t>莫拉克颱風</t>
  </si>
  <si>
    <t>92.8.4</t>
  </si>
  <si>
    <t>臺東縣</t>
  </si>
  <si>
    <t>92.9.2</t>
  </si>
  <si>
    <t>屏東縣</t>
  </si>
  <si>
    <t>花蓮縣</t>
  </si>
  <si>
    <t>中小排小計</t>
  </si>
  <si>
    <t>臺東縣</t>
  </si>
  <si>
    <t>92.6.8</t>
  </si>
  <si>
    <t>屏東縣</t>
  </si>
  <si>
    <t>92.6.15</t>
  </si>
  <si>
    <t>92.8.3</t>
  </si>
  <si>
    <t>92.8.6</t>
  </si>
  <si>
    <t>臺南縣</t>
  </si>
  <si>
    <t>92.6.26</t>
  </si>
  <si>
    <t>臺南縣</t>
  </si>
  <si>
    <t>92.7.11</t>
  </si>
  <si>
    <t>五月豪雨</t>
  </si>
  <si>
    <t>92.5.5</t>
  </si>
  <si>
    <t>中小排</t>
  </si>
  <si>
    <t>92.9.4</t>
  </si>
  <si>
    <t>民國93年3月23日編製</t>
  </si>
  <si>
    <t>92.9.1</t>
  </si>
  <si>
    <t>七月豪雨</t>
  </si>
  <si>
    <t>豪雨合計</t>
  </si>
  <si>
    <t>92.9.1~2</t>
  </si>
  <si>
    <t>杜鵑颱風計</t>
  </si>
  <si>
    <t>六月豪雨計</t>
  </si>
  <si>
    <t>八月豪雨計</t>
  </si>
  <si>
    <t>九月豪雨計</t>
  </si>
  <si>
    <t>區排</t>
  </si>
  <si>
    <t>區排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</si>
</sst>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1" fontId="7" fillId="0" borderId="1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/>
    </xf>
    <xf numFmtId="41" fontId="7" fillId="0" borderId="2" xfId="0" applyNumberFormat="1" applyFont="1" applyBorder="1" applyAlignment="1">
      <alignment horizontal="centerContinuous" vertical="center"/>
    </xf>
    <xf numFmtId="41" fontId="8" fillId="0" borderId="3" xfId="0" applyNumberFormat="1" applyFont="1" applyBorder="1" applyAlignment="1">
      <alignment horizontal="centerContinuous" vertical="center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41" fontId="9" fillId="0" borderId="0" xfId="0" applyNumberFormat="1" applyFont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Continuous" vertical="center"/>
    </xf>
    <xf numFmtId="41" fontId="7" fillId="0" borderId="6" xfId="0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/>
    </xf>
    <xf numFmtId="41" fontId="8" fillId="0" borderId="7" xfId="0" applyNumberFormat="1" applyFont="1" applyBorder="1" applyAlignment="1">
      <alignment horizontal="centerContinuous"/>
    </xf>
    <xf numFmtId="41" fontId="7" fillId="0" borderId="8" xfId="0" applyNumberFormat="1" applyFont="1" applyBorder="1" applyAlignment="1">
      <alignment horizontal="centerContinuous" vertical="center"/>
    </xf>
    <xf numFmtId="41" fontId="7" fillId="0" borderId="1" xfId="0" applyNumberFormat="1" applyFont="1" applyBorder="1" applyAlignment="1">
      <alignment horizontal="centerContinuous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Continuous" vertical="center"/>
    </xf>
    <xf numFmtId="41" fontId="7" fillId="0" borderId="7" xfId="0" applyNumberFormat="1" applyFont="1" applyBorder="1" applyAlignment="1">
      <alignment horizontal="centerContinuous" vertical="center"/>
    </xf>
    <xf numFmtId="41" fontId="7" fillId="0" borderId="6" xfId="0" applyNumberFormat="1" applyFont="1" applyBorder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7" fillId="0" borderId="10" xfId="0" applyNumberFormat="1" applyFont="1" applyBorder="1" applyAlignment="1">
      <alignment horizontal="centerContinuous" vertical="center"/>
    </xf>
    <xf numFmtId="41" fontId="7" fillId="0" borderId="4" xfId="0" applyNumberFormat="1" applyFont="1" applyBorder="1" applyAlignment="1">
      <alignment horizontal="centerContinuous" vertical="center"/>
    </xf>
    <xf numFmtId="41" fontId="12" fillId="0" borderId="11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vertical="center"/>
    </xf>
    <xf numFmtId="41" fontId="13" fillId="0" borderId="12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Continuous" vertical="center"/>
    </xf>
    <xf numFmtId="41" fontId="7" fillId="0" borderId="13" xfId="0" applyNumberFormat="1" applyFont="1" applyBorder="1" applyAlignment="1">
      <alignment horizontal="centerContinuous" vertical="center" wrapText="1"/>
    </xf>
    <xf numFmtId="41" fontId="7" fillId="0" borderId="14" xfId="0" applyNumberFormat="1" applyFont="1" applyBorder="1" applyAlignment="1">
      <alignment horizontal="centerContinuous" vertical="center" wrapText="1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centerContinuous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16" applyNumberFormat="1" applyFont="1" applyBorder="1" applyAlignment="1">
      <alignment/>
    </xf>
    <xf numFmtId="41" fontId="7" fillId="0" borderId="0" xfId="0" applyNumberFormat="1" applyFont="1" applyBorder="1" applyAlignment="1">
      <alignment horizontal="left"/>
    </xf>
    <xf numFmtId="41" fontId="7" fillId="0" borderId="4" xfId="0" applyNumberFormat="1" applyFont="1" applyBorder="1" applyAlignment="1">
      <alignment/>
    </xf>
    <xf numFmtId="41" fontId="7" fillId="0" borderId="4" xfId="16" applyNumberFormat="1" applyFont="1" applyBorder="1" applyAlignment="1">
      <alignment/>
    </xf>
    <xf numFmtId="41" fontId="8" fillId="0" borderId="0" xfId="0" applyNumberFormat="1" applyFont="1" applyBorder="1" applyAlignment="1">
      <alignment horizontal="lef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left"/>
    </xf>
    <xf numFmtId="41" fontId="8" fillId="0" borderId="0" xfId="16" applyNumberFormat="1" applyFont="1" applyBorder="1" applyAlignment="1">
      <alignment/>
    </xf>
    <xf numFmtId="41" fontId="8" fillId="0" borderId="0" xfId="16" applyNumberFormat="1" applyFont="1" applyAlignment="1">
      <alignment/>
    </xf>
    <xf numFmtId="41" fontId="14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 horizontal="centerContinuous" vertical="center"/>
    </xf>
    <xf numFmtId="41" fontId="14" fillId="0" borderId="0" xfId="0" applyNumberFormat="1" applyFont="1" applyAlignment="1">
      <alignment/>
    </xf>
    <xf numFmtId="41" fontId="14" fillId="0" borderId="13" xfId="0" applyNumberFormat="1" applyFont="1" applyBorder="1" applyAlignment="1">
      <alignment/>
    </xf>
    <xf numFmtId="41" fontId="14" fillId="0" borderId="8" xfId="0" applyNumberFormat="1" applyFont="1" applyBorder="1" applyAlignment="1">
      <alignment horizontal="center" vertical="center"/>
    </xf>
    <xf numFmtId="41" fontId="14" fillId="0" borderId="8" xfId="16" applyNumberFormat="1" applyFont="1" applyBorder="1" applyAlignment="1">
      <alignment/>
    </xf>
    <xf numFmtId="41" fontId="14" fillId="0" borderId="1" xfId="0" applyNumberFormat="1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left"/>
    </xf>
    <xf numFmtId="41" fontId="7" fillId="0" borderId="1" xfId="0" applyNumberFormat="1" applyFont="1" applyBorder="1" applyAlignment="1">
      <alignment horizontal="left"/>
    </xf>
    <xf numFmtId="41" fontId="7" fillId="0" borderId="11" xfId="0" applyNumberFormat="1" applyFont="1" applyBorder="1" applyAlignment="1">
      <alignment horizontal="left"/>
    </xf>
    <xf numFmtId="41" fontId="7" fillId="0" borderId="4" xfId="0" applyNumberFormat="1" applyFont="1" applyBorder="1" applyAlignment="1">
      <alignment horizontal="left"/>
    </xf>
    <xf numFmtId="41" fontId="7" fillId="0" borderId="13" xfId="0" applyNumberFormat="1" applyFont="1" applyBorder="1" applyAlignment="1">
      <alignment/>
    </xf>
    <xf numFmtId="41" fontId="7" fillId="0" borderId="2" xfId="0" applyNumberFormat="1" applyFont="1" applyBorder="1" applyAlignment="1">
      <alignment horizontal="center" vertical="center" wrapText="1"/>
    </xf>
    <xf numFmtId="41" fontId="7" fillId="0" borderId="14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pane xSplit="11595" topLeftCell="G1" activePane="topLeft" state="split"/>
      <selection pane="topLeft" activeCell="A1" sqref="A1"/>
      <selection pane="topRight" activeCell="G13" sqref="G13"/>
    </sheetView>
  </sheetViews>
  <sheetFormatPr defaultColWidth="9.00390625" defaultRowHeight="15.75"/>
  <cols>
    <col min="1" max="1" width="16.75390625" style="9" customWidth="1"/>
    <col min="2" max="10" width="14.75390625" style="9" customWidth="1"/>
    <col min="11" max="11" width="12.375" style="9" customWidth="1"/>
    <col min="12" max="12" width="10.75390625" style="9" customWidth="1"/>
    <col min="13" max="13" width="10.50390625" style="9" customWidth="1"/>
    <col min="14" max="14" width="6.625" style="9" customWidth="1"/>
    <col min="15" max="16384" width="9.00390625" style="9" customWidth="1"/>
  </cols>
  <sheetData>
    <row r="1" spans="1:10" s="6" customFormat="1" ht="18" customHeight="1">
      <c r="A1" s="3" t="s">
        <v>0</v>
      </c>
      <c r="B1" s="4"/>
      <c r="C1" s="5" t="s">
        <v>22</v>
      </c>
      <c r="H1" s="3" t="s">
        <v>1</v>
      </c>
      <c r="I1" s="57" t="s">
        <v>29</v>
      </c>
      <c r="J1" s="59"/>
    </row>
    <row r="2" spans="1:10" s="6" customFormat="1" ht="18" customHeight="1">
      <c r="A2" s="3" t="s">
        <v>23</v>
      </c>
      <c r="B2" s="4"/>
      <c r="C2" s="7" t="s">
        <v>20</v>
      </c>
      <c r="D2" s="8"/>
      <c r="E2" s="8"/>
      <c r="F2" s="8"/>
      <c r="G2" s="8"/>
      <c r="H2" s="3" t="s">
        <v>2</v>
      </c>
      <c r="I2" s="57" t="s">
        <v>18</v>
      </c>
      <c r="J2" s="59"/>
    </row>
    <row r="3" ht="9" customHeight="1"/>
    <row r="4" spans="1:14" ht="25.5">
      <c r="A4" s="61" t="s">
        <v>30</v>
      </c>
      <c r="B4" s="61"/>
      <c r="C4" s="61"/>
      <c r="D4" s="61"/>
      <c r="E4" s="61"/>
      <c r="F4" s="61"/>
      <c r="G4" s="61"/>
      <c r="H4" s="61"/>
      <c r="I4" s="61"/>
      <c r="J4" s="61"/>
      <c r="K4" s="10"/>
      <c r="L4" s="10"/>
      <c r="M4" s="10"/>
      <c r="N4" s="10"/>
    </row>
    <row r="5" ht="9" customHeight="1"/>
    <row r="6" spans="1:14" ht="16.5">
      <c r="A6" s="60" t="s">
        <v>41</v>
      </c>
      <c r="B6" s="60"/>
      <c r="C6" s="60"/>
      <c r="D6" s="60"/>
      <c r="E6" s="60"/>
      <c r="F6" s="60"/>
      <c r="G6" s="60"/>
      <c r="H6" s="60"/>
      <c r="I6" s="60"/>
      <c r="J6" s="60"/>
      <c r="K6" s="11"/>
      <c r="L6" s="11"/>
      <c r="M6" s="11"/>
      <c r="N6" s="11"/>
    </row>
    <row r="7" spans="1:10" s="2" customFormat="1" ht="17.25" customHeight="1">
      <c r="A7" s="12"/>
      <c r="B7" s="13" t="s">
        <v>3</v>
      </c>
      <c r="C7" s="14"/>
      <c r="D7" s="14"/>
      <c r="E7" s="57" t="s">
        <v>17</v>
      </c>
      <c r="F7" s="58"/>
      <c r="G7" s="59"/>
      <c r="H7" s="15" t="s">
        <v>31</v>
      </c>
      <c r="I7" s="16"/>
      <c r="J7" s="16"/>
    </row>
    <row r="8" spans="1:10" s="2" customFormat="1" ht="17.25" customHeight="1">
      <c r="A8" s="1" t="s">
        <v>5</v>
      </c>
      <c r="B8" s="17" t="s">
        <v>6</v>
      </c>
      <c r="C8" s="18" t="s">
        <v>19</v>
      </c>
      <c r="D8" s="19" t="s">
        <v>24</v>
      </c>
      <c r="E8" s="20" t="s">
        <v>32</v>
      </c>
      <c r="F8" s="21" t="s">
        <v>7</v>
      </c>
      <c r="G8" s="22" t="s">
        <v>8</v>
      </c>
      <c r="H8" s="23" t="s">
        <v>4</v>
      </c>
      <c r="I8" s="24"/>
      <c r="J8" s="24"/>
    </row>
    <row r="9" spans="1:10" s="2" customFormat="1" ht="17.25" customHeight="1">
      <c r="A9" s="25" t="s">
        <v>9</v>
      </c>
      <c r="B9" s="26"/>
      <c r="C9" s="27"/>
      <c r="D9" s="28"/>
      <c r="E9" s="22" t="s">
        <v>10</v>
      </c>
      <c r="F9" s="29" t="s">
        <v>11</v>
      </c>
      <c r="G9" s="22" t="s">
        <v>12</v>
      </c>
      <c r="H9" s="56" t="s">
        <v>21</v>
      </c>
      <c r="I9" s="30" t="s">
        <v>33</v>
      </c>
      <c r="J9" s="31" t="s">
        <v>34</v>
      </c>
    </row>
    <row r="10" spans="1:10" s="46" customFormat="1" ht="17.25" customHeight="1">
      <c r="A10" s="50" t="s">
        <v>13</v>
      </c>
      <c r="B10" s="47"/>
      <c r="C10" s="48"/>
      <c r="D10" s="48"/>
      <c r="E10" s="49">
        <f>E11+E20</f>
        <v>6696</v>
      </c>
      <c r="F10" s="49">
        <f>F11+F20</f>
        <v>0</v>
      </c>
      <c r="G10" s="49">
        <f>G11+G20</f>
        <v>1</v>
      </c>
      <c r="H10" s="49">
        <f>SUM(I10:J10)</f>
        <v>57317</v>
      </c>
      <c r="I10" s="49">
        <f>I11+I20</f>
        <v>0</v>
      </c>
      <c r="J10" s="49">
        <f>J11+J20</f>
        <v>57317</v>
      </c>
    </row>
    <row r="11" spans="1:10" s="46" customFormat="1" ht="17.25" customHeight="1">
      <c r="A11" s="51" t="s">
        <v>40</v>
      </c>
      <c r="B11" s="44"/>
      <c r="C11" s="44"/>
      <c r="D11" s="44"/>
      <c r="E11" s="45">
        <f>E12+E13</f>
        <v>3348</v>
      </c>
      <c r="F11" s="45">
        <f>F12+F13</f>
        <v>0</v>
      </c>
      <c r="G11" s="45">
        <f>G12+G13</f>
        <v>1</v>
      </c>
      <c r="H11" s="45">
        <f>SUM(I11:J11)</f>
        <v>20472</v>
      </c>
      <c r="I11" s="45">
        <f>I12+I13</f>
        <v>0</v>
      </c>
      <c r="J11" s="45">
        <f>J12+J13</f>
        <v>20472</v>
      </c>
    </row>
    <row r="12" spans="1:10" s="2" customFormat="1" ht="17.25" customHeight="1">
      <c r="A12" s="52" t="s">
        <v>42</v>
      </c>
      <c r="B12" s="32" t="s">
        <v>43</v>
      </c>
      <c r="C12" s="32" t="s">
        <v>27</v>
      </c>
      <c r="D12" s="32" t="s">
        <v>44</v>
      </c>
      <c r="E12" s="33">
        <v>22</v>
      </c>
      <c r="F12" s="34">
        <v>0</v>
      </c>
      <c r="G12" s="34">
        <v>0</v>
      </c>
      <c r="H12" s="34">
        <f>SUM(I12:J12)</f>
        <v>250</v>
      </c>
      <c r="I12" s="35">
        <v>0</v>
      </c>
      <c r="J12" s="32">
        <v>250</v>
      </c>
    </row>
    <row r="13" spans="1:10" s="2" customFormat="1" ht="17.25" customHeight="1">
      <c r="A13" s="52" t="s">
        <v>68</v>
      </c>
      <c r="B13" s="32"/>
      <c r="C13" s="32"/>
      <c r="D13" s="32"/>
      <c r="E13" s="33">
        <f>E14+E17</f>
        <v>3326</v>
      </c>
      <c r="F13" s="33">
        <f>F14+F17</f>
        <v>0</v>
      </c>
      <c r="G13" s="33">
        <f>G14+G17</f>
        <v>1</v>
      </c>
      <c r="H13" s="34">
        <f>SUM(I13:J13)</f>
        <v>20222</v>
      </c>
      <c r="I13" s="33">
        <f>I14+I17</f>
        <v>0</v>
      </c>
      <c r="J13" s="33">
        <f>J14+J17</f>
        <v>20222</v>
      </c>
    </row>
    <row r="14" spans="1:10" s="2" customFormat="1" ht="17.25" customHeight="1">
      <c r="A14" s="52"/>
      <c r="B14" s="32"/>
      <c r="C14" s="32" t="s">
        <v>28</v>
      </c>
      <c r="D14" s="32"/>
      <c r="E14" s="33">
        <f aca="true" t="shared" si="0" ref="E14:J14">SUM(E15:E16)</f>
        <v>1596</v>
      </c>
      <c r="F14" s="33">
        <f t="shared" si="0"/>
        <v>0</v>
      </c>
      <c r="G14" s="33">
        <f t="shared" si="0"/>
        <v>1</v>
      </c>
      <c r="H14" s="33">
        <f t="shared" si="0"/>
        <v>15502</v>
      </c>
      <c r="I14" s="33">
        <f t="shared" si="0"/>
        <v>0</v>
      </c>
      <c r="J14" s="33">
        <f t="shared" si="0"/>
        <v>15502</v>
      </c>
    </row>
    <row r="15" spans="1:10" s="2" customFormat="1" ht="17.25" customHeight="1">
      <c r="A15" s="52"/>
      <c r="B15" s="32" t="s">
        <v>64</v>
      </c>
      <c r="C15" s="32" t="s">
        <v>27</v>
      </c>
      <c r="D15" s="32" t="s">
        <v>47</v>
      </c>
      <c r="E15" s="33">
        <v>640</v>
      </c>
      <c r="F15" s="34">
        <v>0</v>
      </c>
      <c r="G15" s="34">
        <v>1</v>
      </c>
      <c r="H15" s="34">
        <f>SUM(I15:J15)</f>
        <v>3900</v>
      </c>
      <c r="I15" s="35"/>
      <c r="J15" s="32">
        <v>3900</v>
      </c>
    </row>
    <row r="16" spans="1:10" s="2" customFormat="1" ht="17.25" customHeight="1">
      <c r="A16" s="52"/>
      <c r="B16" s="32" t="s">
        <v>45</v>
      </c>
      <c r="C16" s="32" t="s">
        <v>27</v>
      </c>
      <c r="D16" s="32" t="s">
        <v>46</v>
      </c>
      <c r="E16" s="33">
        <v>956</v>
      </c>
      <c r="F16" s="34">
        <v>0</v>
      </c>
      <c r="G16" s="34">
        <v>0</v>
      </c>
      <c r="H16" s="34">
        <f aca="true" t="shared" si="1" ref="H16:H35">SUM(I16:J16)</f>
        <v>11602</v>
      </c>
      <c r="I16" s="35">
        <v>0</v>
      </c>
      <c r="J16" s="32">
        <v>11602</v>
      </c>
    </row>
    <row r="17" spans="1:10" s="2" customFormat="1" ht="17.25" customHeight="1">
      <c r="A17" s="52"/>
      <c r="B17" s="32"/>
      <c r="C17" s="32" t="s">
        <v>48</v>
      </c>
      <c r="D17" s="32"/>
      <c r="E17" s="33">
        <f aca="true" t="shared" si="2" ref="E17:J17">SUM(E18:E19)</f>
        <v>1730</v>
      </c>
      <c r="F17" s="33">
        <f t="shared" si="2"/>
        <v>0</v>
      </c>
      <c r="G17" s="33">
        <f t="shared" si="2"/>
        <v>0</v>
      </c>
      <c r="H17" s="34">
        <f t="shared" si="1"/>
        <v>4720</v>
      </c>
      <c r="I17" s="33">
        <f t="shared" si="2"/>
        <v>0</v>
      </c>
      <c r="J17" s="33">
        <f t="shared" si="2"/>
        <v>4720</v>
      </c>
    </row>
    <row r="18" spans="1:10" s="2" customFormat="1" ht="17.25" customHeight="1">
      <c r="A18" s="52"/>
      <c r="B18" s="32" t="s">
        <v>67</v>
      </c>
      <c r="C18" s="32" t="s">
        <v>61</v>
      </c>
      <c r="D18" s="32" t="s">
        <v>49</v>
      </c>
      <c r="E18" s="33">
        <v>1530</v>
      </c>
      <c r="F18" s="34">
        <v>0</v>
      </c>
      <c r="G18" s="34">
        <v>0</v>
      </c>
      <c r="H18" s="34">
        <f t="shared" si="1"/>
        <v>1920</v>
      </c>
      <c r="I18" s="35">
        <v>0</v>
      </c>
      <c r="J18" s="32">
        <v>1920</v>
      </c>
    </row>
    <row r="19" spans="1:10" s="2" customFormat="1" ht="17.25" customHeight="1">
      <c r="A19" s="52"/>
      <c r="B19" s="32" t="s">
        <v>64</v>
      </c>
      <c r="C19" s="32" t="s">
        <v>61</v>
      </c>
      <c r="D19" s="32" t="s">
        <v>47</v>
      </c>
      <c r="E19" s="33">
        <v>200</v>
      </c>
      <c r="F19" s="34">
        <v>0</v>
      </c>
      <c r="G19" s="34">
        <v>0</v>
      </c>
      <c r="H19" s="34">
        <f t="shared" si="1"/>
        <v>2800</v>
      </c>
      <c r="I19" s="35">
        <v>0</v>
      </c>
      <c r="J19" s="32">
        <v>2800</v>
      </c>
    </row>
    <row r="20" spans="1:10" s="46" customFormat="1" ht="17.25" customHeight="1">
      <c r="A20" s="51" t="s">
        <v>66</v>
      </c>
      <c r="B20" s="44"/>
      <c r="C20" s="44"/>
      <c r="D20" s="44"/>
      <c r="E20" s="45">
        <f aca="true" t="shared" si="3" ref="E20:J20">E21+E22+E27+E28+E32</f>
        <v>3348</v>
      </c>
      <c r="F20" s="45">
        <f t="shared" si="3"/>
        <v>0</v>
      </c>
      <c r="G20" s="45">
        <f t="shared" si="3"/>
        <v>0</v>
      </c>
      <c r="H20" s="45">
        <f t="shared" si="3"/>
        <v>36845</v>
      </c>
      <c r="I20" s="45">
        <f t="shared" si="3"/>
        <v>0</v>
      </c>
      <c r="J20" s="45">
        <f t="shared" si="3"/>
        <v>36845</v>
      </c>
    </row>
    <row r="21" spans="1:10" s="2" customFormat="1" ht="17.25" customHeight="1">
      <c r="A21" s="52" t="s">
        <v>59</v>
      </c>
      <c r="B21" s="32" t="s">
        <v>60</v>
      </c>
      <c r="C21" s="32" t="s">
        <v>61</v>
      </c>
      <c r="D21" s="36" t="s">
        <v>55</v>
      </c>
      <c r="E21" s="33">
        <v>3</v>
      </c>
      <c r="F21" s="33">
        <f>F22</f>
        <v>0</v>
      </c>
      <c r="G21" s="33">
        <f>G22</f>
        <v>0</v>
      </c>
      <c r="H21" s="34">
        <f t="shared" si="1"/>
        <v>810</v>
      </c>
      <c r="I21" s="33">
        <f>I22</f>
        <v>0</v>
      </c>
      <c r="J21" s="33">
        <v>810</v>
      </c>
    </row>
    <row r="22" spans="1:10" s="2" customFormat="1" ht="17.25" customHeight="1">
      <c r="A22" s="52" t="s">
        <v>69</v>
      </c>
      <c r="B22" s="32"/>
      <c r="C22" s="32"/>
      <c r="D22" s="32"/>
      <c r="E22" s="33">
        <f>E23</f>
        <v>1686</v>
      </c>
      <c r="F22" s="33">
        <f>F23</f>
        <v>0</v>
      </c>
      <c r="G22" s="33">
        <f>G23</f>
        <v>0</v>
      </c>
      <c r="H22" s="34">
        <f t="shared" si="1"/>
        <v>17630</v>
      </c>
      <c r="I22" s="33">
        <f>I23</f>
        <v>0</v>
      </c>
      <c r="J22" s="33">
        <f>J23</f>
        <v>17630</v>
      </c>
    </row>
    <row r="23" spans="1:10" s="2" customFormat="1" ht="17.25" customHeight="1">
      <c r="A23" s="52"/>
      <c r="B23" s="32"/>
      <c r="C23" s="32" t="s">
        <v>28</v>
      </c>
      <c r="D23" s="32"/>
      <c r="E23" s="33">
        <f aca="true" t="shared" si="4" ref="E23:J23">SUM(E24:E26)</f>
        <v>1686</v>
      </c>
      <c r="F23" s="33">
        <f t="shared" si="4"/>
        <v>0</v>
      </c>
      <c r="G23" s="33">
        <f t="shared" si="4"/>
        <v>0</v>
      </c>
      <c r="H23" s="34">
        <f t="shared" si="1"/>
        <v>17630</v>
      </c>
      <c r="I23" s="33">
        <f t="shared" si="4"/>
        <v>0</v>
      </c>
      <c r="J23" s="33">
        <f t="shared" si="4"/>
        <v>17630</v>
      </c>
    </row>
    <row r="24" spans="1:10" s="2" customFormat="1" ht="17.25" customHeight="1">
      <c r="A24" s="52"/>
      <c r="B24" s="32" t="s">
        <v>50</v>
      </c>
      <c r="C24" s="32" t="s">
        <v>27</v>
      </c>
      <c r="D24" s="32" t="s">
        <v>51</v>
      </c>
      <c r="E24" s="34">
        <v>1056</v>
      </c>
      <c r="F24" s="34">
        <v>0</v>
      </c>
      <c r="G24" s="34">
        <v>0</v>
      </c>
      <c r="H24" s="34">
        <f t="shared" si="1"/>
        <v>10300</v>
      </c>
      <c r="I24" s="34">
        <v>0</v>
      </c>
      <c r="J24" s="34">
        <v>10300</v>
      </c>
    </row>
    <row r="25" spans="1:10" s="2" customFormat="1" ht="17.25" customHeight="1">
      <c r="A25" s="52"/>
      <c r="B25" s="32" t="s">
        <v>52</v>
      </c>
      <c r="C25" s="32" t="s">
        <v>27</v>
      </c>
      <c r="D25" s="32" t="s">
        <v>51</v>
      </c>
      <c r="E25" s="33">
        <v>620</v>
      </c>
      <c r="F25" s="34">
        <v>0</v>
      </c>
      <c r="G25" s="34">
        <v>0</v>
      </c>
      <c r="H25" s="34">
        <f t="shared" si="1"/>
        <v>6900</v>
      </c>
      <c r="I25" s="35">
        <v>0</v>
      </c>
      <c r="J25" s="32">
        <v>6900</v>
      </c>
    </row>
    <row r="26" spans="1:10" s="2" customFormat="1" ht="17.25" customHeight="1">
      <c r="A26" s="52"/>
      <c r="B26" s="32" t="s">
        <v>56</v>
      </c>
      <c r="C26" s="32" t="s">
        <v>27</v>
      </c>
      <c r="D26" s="32" t="s">
        <v>57</v>
      </c>
      <c r="E26" s="33">
        <v>10</v>
      </c>
      <c r="F26" s="34">
        <v>0</v>
      </c>
      <c r="G26" s="34">
        <v>0</v>
      </c>
      <c r="H26" s="34">
        <f t="shared" si="1"/>
        <v>430</v>
      </c>
      <c r="I26" s="35">
        <v>0</v>
      </c>
      <c r="J26" s="32">
        <v>430</v>
      </c>
    </row>
    <row r="27" spans="1:10" s="2" customFormat="1" ht="17.25" customHeight="1">
      <c r="A27" s="52" t="s">
        <v>65</v>
      </c>
      <c r="B27" s="32" t="s">
        <v>58</v>
      </c>
      <c r="C27" s="32" t="s">
        <v>27</v>
      </c>
      <c r="D27" s="36" t="s">
        <v>55</v>
      </c>
      <c r="E27" s="33">
        <v>300</v>
      </c>
      <c r="F27" s="33">
        <v>0</v>
      </c>
      <c r="G27" s="33">
        <v>0</v>
      </c>
      <c r="H27" s="34">
        <f t="shared" si="1"/>
        <v>5000</v>
      </c>
      <c r="I27" s="35">
        <v>0</v>
      </c>
      <c r="J27" s="32">
        <v>5000</v>
      </c>
    </row>
    <row r="28" spans="1:10" s="2" customFormat="1" ht="17.25" customHeight="1">
      <c r="A28" s="52" t="s">
        <v>70</v>
      </c>
      <c r="B28" s="32"/>
      <c r="C28" s="32"/>
      <c r="D28" s="32"/>
      <c r="E28" s="33">
        <f>SUM(E29)</f>
        <v>1218</v>
      </c>
      <c r="F28" s="33">
        <f>SUM(F29)</f>
        <v>0</v>
      </c>
      <c r="G28" s="33">
        <f>SUM(G29)</f>
        <v>0</v>
      </c>
      <c r="H28" s="34">
        <f t="shared" si="1"/>
        <v>9505</v>
      </c>
      <c r="I28" s="33">
        <f>SUM(I29)</f>
        <v>0</v>
      </c>
      <c r="J28" s="33">
        <f>SUM(J29)</f>
        <v>9505</v>
      </c>
    </row>
    <row r="29" spans="1:10" s="2" customFormat="1" ht="17.25" customHeight="1">
      <c r="A29" s="52"/>
      <c r="B29" s="32"/>
      <c r="C29" s="32" t="s">
        <v>28</v>
      </c>
      <c r="D29" s="32"/>
      <c r="E29" s="33">
        <f>SUM(E30:E31)</f>
        <v>1218</v>
      </c>
      <c r="F29" s="33">
        <f>SUM(F30:F31)</f>
        <v>0</v>
      </c>
      <c r="G29" s="33">
        <f>SUM(G30:G31)</f>
        <v>0</v>
      </c>
      <c r="H29" s="34">
        <f t="shared" si="1"/>
        <v>9505</v>
      </c>
      <c r="I29" s="35">
        <v>0</v>
      </c>
      <c r="J29" s="32">
        <f>SUM(J30:J31)</f>
        <v>9505</v>
      </c>
    </row>
    <row r="30" spans="1:10" s="2" customFormat="1" ht="17.25" customHeight="1">
      <c r="A30" s="52"/>
      <c r="B30" s="32" t="s">
        <v>53</v>
      </c>
      <c r="C30" s="32" t="s">
        <v>72</v>
      </c>
      <c r="D30" s="36" t="s">
        <v>35</v>
      </c>
      <c r="E30" s="33">
        <v>968</v>
      </c>
      <c r="F30" s="34">
        <v>0</v>
      </c>
      <c r="G30" s="34">
        <v>0</v>
      </c>
      <c r="H30" s="34">
        <f t="shared" si="1"/>
        <v>7455</v>
      </c>
      <c r="I30" s="35">
        <v>0</v>
      </c>
      <c r="J30" s="32">
        <v>7455</v>
      </c>
    </row>
    <row r="31" spans="1:10" s="2" customFormat="1" ht="17.25" customHeight="1">
      <c r="A31" s="36"/>
      <c r="B31" s="55" t="s">
        <v>54</v>
      </c>
      <c r="C31" s="32" t="s">
        <v>72</v>
      </c>
      <c r="D31" s="36" t="s">
        <v>35</v>
      </c>
      <c r="E31" s="33">
        <v>250</v>
      </c>
      <c r="F31" s="34">
        <v>0</v>
      </c>
      <c r="G31" s="34">
        <v>0</v>
      </c>
      <c r="H31" s="34">
        <f t="shared" si="1"/>
        <v>2050</v>
      </c>
      <c r="I31" s="35">
        <v>0</v>
      </c>
      <c r="J31" s="32">
        <v>2050</v>
      </c>
    </row>
    <row r="32" spans="1:10" s="2" customFormat="1" ht="17.25" customHeight="1">
      <c r="A32" s="52" t="s">
        <v>71</v>
      </c>
      <c r="B32" s="32"/>
      <c r="C32" s="32"/>
      <c r="D32" s="32"/>
      <c r="E32" s="33">
        <f aca="true" t="shared" si="5" ref="E32:J32">SUM(E33)</f>
        <v>141</v>
      </c>
      <c r="F32" s="33">
        <f t="shared" si="5"/>
        <v>0</v>
      </c>
      <c r="G32" s="33">
        <f t="shared" si="5"/>
        <v>0</v>
      </c>
      <c r="H32" s="34">
        <f t="shared" si="1"/>
        <v>3900</v>
      </c>
      <c r="I32" s="33">
        <f t="shared" si="5"/>
        <v>0</v>
      </c>
      <c r="J32" s="33">
        <f t="shared" si="5"/>
        <v>3900</v>
      </c>
    </row>
    <row r="33" spans="1:10" s="2" customFormat="1" ht="17.25" customHeight="1">
      <c r="A33" s="52"/>
      <c r="B33" s="32"/>
      <c r="C33" s="32" t="s">
        <v>28</v>
      </c>
      <c r="D33" s="32"/>
      <c r="E33" s="33">
        <f>SUM(E34:E35)</f>
        <v>141</v>
      </c>
      <c r="F33" s="33">
        <f>SUM(F34:F35)</f>
        <v>0</v>
      </c>
      <c r="G33" s="33">
        <f>SUM(G34:G35)</f>
        <v>0</v>
      </c>
      <c r="H33" s="34">
        <f t="shared" si="1"/>
        <v>3900</v>
      </c>
      <c r="I33" s="33">
        <f>SUM(I34:I35)</f>
        <v>0</v>
      </c>
      <c r="J33" s="33">
        <f>SUM(J34:J35)</f>
        <v>3900</v>
      </c>
    </row>
    <row r="34" spans="1:10" s="2" customFormat="1" ht="17.25" customHeight="1">
      <c r="A34" s="52"/>
      <c r="B34" s="32" t="s">
        <v>64</v>
      </c>
      <c r="C34" s="32" t="s">
        <v>73</v>
      </c>
      <c r="D34" s="36" t="s">
        <v>57</v>
      </c>
      <c r="E34" s="33">
        <v>91</v>
      </c>
      <c r="F34" s="34">
        <v>0</v>
      </c>
      <c r="G34" s="34">
        <v>0</v>
      </c>
      <c r="H34" s="34">
        <f t="shared" si="1"/>
        <v>1500</v>
      </c>
      <c r="I34" s="35">
        <v>0</v>
      </c>
      <c r="J34" s="32">
        <v>1500</v>
      </c>
    </row>
    <row r="35" spans="1:10" s="2" customFormat="1" ht="17.25" customHeight="1">
      <c r="A35" s="53"/>
      <c r="B35" s="37" t="s">
        <v>62</v>
      </c>
      <c r="C35" s="37" t="s">
        <v>27</v>
      </c>
      <c r="D35" s="54" t="s">
        <v>57</v>
      </c>
      <c r="E35" s="24">
        <v>50</v>
      </c>
      <c r="F35" s="7">
        <v>0</v>
      </c>
      <c r="G35" s="7">
        <v>0</v>
      </c>
      <c r="H35" s="7">
        <f t="shared" si="1"/>
        <v>2400</v>
      </c>
      <c r="I35" s="38">
        <v>0</v>
      </c>
      <c r="J35" s="37">
        <v>2400</v>
      </c>
    </row>
    <row r="36" ht="17.25" customHeight="1">
      <c r="F36" s="39" t="s">
        <v>14</v>
      </c>
    </row>
    <row r="37" spans="1:10" ht="17.25" customHeight="1">
      <c r="A37" s="39" t="s">
        <v>38</v>
      </c>
      <c r="C37" s="39" t="s">
        <v>39</v>
      </c>
      <c r="J37" s="40"/>
    </row>
    <row r="38" spans="6:9" ht="17.25" customHeight="1">
      <c r="F38" s="39" t="s">
        <v>16</v>
      </c>
      <c r="I38" s="39" t="s">
        <v>15</v>
      </c>
    </row>
    <row r="39" ht="17.25" customHeight="1">
      <c r="J39" s="40"/>
    </row>
    <row r="40" spans="1:7" ht="17.25" customHeight="1">
      <c r="A40" s="39" t="s">
        <v>25</v>
      </c>
      <c r="B40" s="41"/>
      <c r="C40" s="41"/>
      <c r="D40" s="41"/>
      <c r="E40" s="41"/>
      <c r="F40" s="41"/>
      <c r="G40" s="41"/>
    </row>
    <row r="41" spans="1:10" ht="17.25" customHeight="1">
      <c r="A41" s="39" t="s">
        <v>36</v>
      </c>
      <c r="B41" s="39"/>
      <c r="C41" s="42"/>
      <c r="D41" s="43"/>
      <c r="E41" s="43"/>
      <c r="F41" s="6"/>
      <c r="G41" s="43"/>
      <c r="I41" s="43"/>
      <c r="J41" s="43"/>
    </row>
    <row r="42" ht="17.25" customHeight="1">
      <c r="A42" s="39" t="s">
        <v>37</v>
      </c>
    </row>
    <row r="43" spans="1:11" s="43" customFormat="1" ht="17.25" customHeight="1">
      <c r="A43" s="39" t="s">
        <v>26</v>
      </c>
      <c r="B43" s="9"/>
      <c r="C43" s="9"/>
      <c r="D43" s="9"/>
      <c r="E43" s="9"/>
      <c r="F43" s="9"/>
      <c r="G43" s="9"/>
      <c r="H43" s="9"/>
      <c r="I43" s="9"/>
      <c r="J43" s="40" t="s">
        <v>63</v>
      </c>
      <c r="K43" s="9"/>
    </row>
  </sheetData>
  <mergeCells count="5">
    <mergeCell ref="E7:G7"/>
    <mergeCell ref="A6:J6"/>
    <mergeCell ref="A4:J4"/>
    <mergeCell ref="I1:J1"/>
    <mergeCell ref="I2:J2"/>
  </mergeCells>
  <printOptions horizontalCentered="1"/>
  <pageMargins left="0.984251968503937" right="0" top="1.0236220472440944" bottom="0.1968503937007874" header="0.31496062992125984" footer="0.196850393700787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frank_NB</cp:lastModifiedBy>
  <cp:lastPrinted>2004-03-23T01:33:38Z</cp:lastPrinted>
  <dcterms:created xsi:type="dcterms:W3CDTF">1997-04-27T05:47:46Z</dcterms:created>
  <dcterms:modified xsi:type="dcterms:W3CDTF">2004-11-23T07:10:32Z</dcterms:modified>
  <cp:category/>
  <cp:version/>
  <cp:contentType/>
  <cp:contentStatus/>
</cp:coreProperties>
</file>