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030" activeTab="0"/>
  </bookViews>
  <sheets>
    <sheet name="97年報" sheetId="1" r:id="rId1"/>
    <sheet name="第1季" sheetId="2" r:id="rId2"/>
    <sheet name="第2季" sheetId="3" r:id="rId3"/>
    <sheet name="第3季" sheetId="4" r:id="rId4"/>
    <sheet name="第4季" sheetId="5" r:id="rId5"/>
  </sheets>
  <definedNames>
    <definedName name="_xlnm.Print_Area" localSheetId="0">'97年報'!$1:$106</definedName>
    <definedName name="_xlnm.Print_Titles" localSheetId="0">'97年報'!$1:$9</definedName>
    <definedName name="_xlnm.Print_Titles" localSheetId="3">'第3季'!$1:$9</definedName>
    <definedName name="_xlnm.Print_Titles" localSheetId="4">'第4季'!$1:$9</definedName>
  </definedNames>
  <calcPr fullCalcOnLoad="1"/>
</workbook>
</file>

<file path=xl/sharedStrings.xml><?xml version="1.0" encoding="utf-8"?>
<sst xmlns="http://schemas.openxmlformats.org/spreadsheetml/2006/main" count="470" uniqueCount="271">
  <si>
    <t>編製機關</t>
  </si>
  <si>
    <t>表    號</t>
  </si>
  <si>
    <t>　</t>
  </si>
  <si>
    <t>(新臺幣千元)</t>
  </si>
  <si>
    <t>災害種類</t>
  </si>
  <si>
    <t>災害時間</t>
  </si>
  <si>
    <t>制 水 門</t>
  </si>
  <si>
    <t>其　　他</t>
  </si>
  <si>
    <t>(災害名稱)</t>
  </si>
  <si>
    <t>(公尺)</t>
  </si>
  <si>
    <t>(座)</t>
  </si>
  <si>
    <t>(處)</t>
  </si>
  <si>
    <t>主辦業務人員</t>
  </si>
  <si>
    <t>機關長官</t>
  </si>
  <si>
    <t>審　核</t>
  </si>
  <si>
    <t>填　表</t>
  </si>
  <si>
    <t>主辦統計人員</t>
  </si>
  <si>
    <t>受　　災　　情　　形</t>
  </si>
  <si>
    <t>1140-00-03</t>
  </si>
  <si>
    <t>總計</t>
  </si>
  <si>
    <t>縣市別</t>
  </si>
  <si>
    <t>經濟部水利署</t>
  </si>
  <si>
    <t>天然災害區域排水設施受損情形</t>
  </si>
  <si>
    <t>預　　估　　經　　費</t>
  </si>
  <si>
    <t>復建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</si>
  <si>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</si>
  <si>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</si>
  <si>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　　　   　 年報：各填報單位於次年1月底前將年報資料報送本署，由本署於次年80日內完成彙編。</t>
  </si>
  <si>
    <t>季 (年) 報</t>
  </si>
  <si>
    <t>公  開  類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</si>
  <si>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</si>
  <si>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</si>
  <si>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資料來源：本署所屬各河川局、各直轄市政府、各縣(市)政府。</t>
  </si>
  <si>
    <t>彰化縣</t>
  </si>
  <si>
    <t>臺中市</t>
  </si>
  <si>
    <t>總計</t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</si>
  <si>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</si>
  <si>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</si>
  <si>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 xml:space="preserve"> </t>
  </si>
  <si>
    <r>
      <t xml:space="preserve">    </t>
    </r>
    <r>
      <rPr>
        <sz val="11"/>
        <rFont val="標楷體"/>
        <family val="4"/>
      </rPr>
      <t>豪雨合計</t>
    </r>
  </si>
  <si>
    <r>
      <t xml:space="preserve">          </t>
    </r>
    <r>
      <rPr>
        <sz val="11"/>
        <rFont val="標楷體"/>
        <family val="4"/>
      </rPr>
      <t>中央管區域排水小計</t>
    </r>
  </si>
  <si>
    <r>
      <t xml:space="preserve">          </t>
    </r>
    <r>
      <rPr>
        <sz val="11"/>
        <rFont val="標楷體"/>
        <family val="4"/>
      </rPr>
      <t>縣（市）管區域排水小計</t>
    </r>
  </si>
  <si>
    <r>
      <t xml:space="preserve">        5</t>
    </r>
    <r>
      <rPr>
        <sz val="11"/>
        <rFont val="標楷體"/>
        <family val="4"/>
      </rPr>
      <t>月豪雨計</t>
    </r>
  </si>
  <si>
    <r>
      <t>97.5.10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5.31</t>
    </r>
  </si>
  <si>
    <r>
      <t xml:space="preserve">       6</t>
    </r>
    <r>
      <rPr>
        <sz val="11"/>
        <rFont val="標楷體"/>
        <family val="4"/>
      </rPr>
      <t>月豪雨計</t>
    </r>
  </si>
  <si>
    <t>97.6.14</t>
  </si>
  <si>
    <t>臺中縣</t>
  </si>
  <si>
    <t>臺中市</t>
  </si>
  <si>
    <t>97.5.30</t>
  </si>
  <si>
    <t>新竹縣</t>
  </si>
  <si>
    <t xml:space="preserve"> </t>
  </si>
  <si>
    <t>97.6.20</t>
  </si>
  <si>
    <t>97.6.2~6.14</t>
  </si>
  <si>
    <t>97.6.4</t>
  </si>
  <si>
    <t>雲林縣</t>
  </si>
  <si>
    <t>臺南縣</t>
  </si>
  <si>
    <t>97.6.16</t>
  </si>
  <si>
    <t>高雄縣</t>
  </si>
  <si>
    <t>屏東縣</t>
  </si>
  <si>
    <t>高雄市</t>
  </si>
  <si>
    <t>97.6.5</t>
  </si>
  <si>
    <t>97.6.12</t>
  </si>
  <si>
    <r>
      <t xml:space="preserve">    </t>
    </r>
    <r>
      <rPr>
        <sz val="11"/>
        <rFont val="標楷體"/>
        <family val="4"/>
      </rPr>
      <t>颱風合計</t>
    </r>
  </si>
  <si>
    <r>
      <t xml:space="preserve">       </t>
    </r>
    <r>
      <rPr>
        <sz val="11"/>
        <rFont val="標楷體"/>
        <family val="4"/>
      </rPr>
      <t>卡玫基颱風計</t>
    </r>
  </si>
  <si>
    <r>
      <t xml:space="preserve">          </t>
    </r>
    <r>
      <rPr>
        <sz val="11"/>
        <rFont val="標楷體"/>
        <family val="4"/>
      </rPr>
      <t>中央管區域排水小計</t>
    </r>
  </si>
  <si>
    <r>
      <t>97.7.16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7.18</t>
    </r>
  </si>
  <si>
    <t>臺中縣</t>
  </si>
  <si>
    <t>臺中縣</t>
  </si>
  <si>
    <t>南投縣</t>
  </si>
  <si>
    <t>97.7.17</t>
  </si>
  <si>
    <t>雲林縣</t>
  </si>
  <si>
    <t>雲林縣</t>
  </si>
  <si>
    <t>嘉義縣</t>
  </si>
  <si>
    <t>嘉義縣</t>
  </si>
  <si>
    <t>臺中市</t>
  </si>
  <si>
    <r>
      <t xml:space="preserve">          </t>
    </r>
    <r>
      <rPr>
        <sz val="11"/>
        <rFont val="標楷體"/>
        <family val="4"/>
      </rPr>
      <t>縣（市）管區域排水小計</t>
    </r>
  </si>
  <si>
    <t xml:space="preserve"> </t>
  </si>
  <si>
    <r>
      <t>97.7.16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7.18</t>
    </r>
  </si>
  <si>
    <t>新竹縣</t>
  </si>
  <si>
    <t>新竹縣</t>
  </si>
  <si>
    <r>
      <t>97.</t>
    </r>
    <r>
      <rPr>
        <sz val="11"/>
        <rFont val="Times New Roman"/>
        <family val="1"/>
      </rPr>
      <t>7.18</t>
    </r>
  </si>
  <si>
    <t>苗栗縣</t>
  </si>
  <si>
    <t>苗栗縣</t>
  </si>
  <si>
    <t>臺中縣</t>
  </si>
  <si>
    <t>彰化縣</t>
  </si>
  <si>
    <t>雲林縣</t>
  </si>
  <si>
    <t>嘉義縣</t>
  </si>
  <si>
    <t>97.7.17</t>
  </si>
  <si>
    <t>台南縣</t>
  </si>
  <si>
    <t>台南縣</t>
  </si>
  <si>
    <r>
      <t>97.7.17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7.18</t>
    </r>
  </si>
  <si>
    <t>屏東縣</t>
  </si>
  <si>
    <t>屏東縣</t>
  </si>
  <si>
    <t>澎湖縣</t>
  </si>
  <si>
    <t>澎湖縣</t>
  </si>
  <si>
    <r>
      <t>97.7.</t>
    </r>
    <r>
      <rPr>
        <sz val="11"/>
        <rFont val="Times New Roman"/>
        <family val="1"/>
      </rPr>
      <t>18</t>
    </r>
  </si>
  <si>
    <t>臺中市</t>
  </si>
  <si>
    <t>嘉義市</t>
  </si>
  <si>
    <r>
      <t xml:space="preserve">      </t>
    </r>
    <r>
      <rPr>
        <sz val="11"/>
        <rFont val="標楷體"/>
        <family val="4"/>
      </rPr>
      <t>鳳凰颱風計</t>
    </r>
  </si>
  <si>
    <r>
      <t xml:space="preserve">          </t>
    </r>
    <r>
      <rPr>
        <sz val="11"/>
        <rFont val="標楷體"/>
        <family val="4"/>
      </rPr>
      <t>縣（市）管區域排水小計</t>
    </r>
  </si>
  <si>
    <t xml:space="preserve"> </t>
  </si>
  <si>
    <t>97.7.29</t>
  </si>
  <si>
    <r>
      <t>97.7.26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7.29</t>
    </r>
  </si>
  <si>
    <t>97.7.28</t>
  </si>
  <si>
    <t>高雄縣</t>
  </si>
  <si>
    <t>花蓮縣</t>
  </si>
  <si>
    <r>
      <t xml:space="preserve">      </t>
    </r>
    <r>
      <rPr>
        <sz val="11"/>
        <rFont val="標楷體"/>
        <family val="4"/>
      </rPr>
      <t>辛樂克颱風計</t>
    </r>
  </si>
  <si>
    <r>
      <t xml:space="preserve">          </t>
    </r>
    <r>
      <rPr>
        <sz val="11"/>
        <rFont val="標楷體"/>
        <family val="4"/>
      </rPr>
      <t>中央管區域排水小計</t>
    </r>
  </si>
  <si>
    <r>
      <t>97.9.13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9.14</t>
    </r>
  </si>
  <si>
    <t>桃園縣</t>
  </si>
  <si>
    <r>
      <t>97.9.11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9.16</t>
    </r>
  </si>
  <si>
    <t>南投縣</t>
  </si>
  <si>
    <t>新竹市</t>
  </si>
  <si>
    <r>
      <t>97.9.</t>
    </r>
    <r>
      <rPr>
        <sz val="11"/>
        <rFont val="Times New Roman"/>
        <family val="1"/>
      </rPr>
      <t>14</t>
    </r>
  </si>
  <si>
    <t>宜蘭縣</t>
  </si>
  <si>
    <t>桃園縣</t>
  </si>
  <si>
    <t>97.9.12</t>
  </si>
  <si>
    <r>
      <t xml:space="preserve">      </t>
    </r>
    <r>
      <rPr>
        <sz val="11"/>
        <rFont val="標楷體"/>
        <family val="4"/>
      </rPr>
      <t>薔蜜颱風計</t>
    </r>
  </si>
  <si>
    <r>
      <t>97.9.26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9.29</t>
    </r>
  </si>
  <si>
    <t>97.9.28</t>
  </si>
  <si>
    <t>新竹縣</t>
  </si>
  <si>
    <r>
      <t xml:space="preserve">       11</t>
    </r>
    <r>
      <rPr>
        <sz val="11"/>
        <rFont val="標楷體"/>
        <family val="4"/>
      </rPr>
      <t>月豪雨計</t>
    </r>
  </si>
  <si>
    <r>
      <t xml:space="preserve">          </t>
    </r>
    <r>
      <rPr>
        <sz val="11"/>
        <rFont val="標楷體"/>
        <family val="4"/>
      </rPr>
      <t>縣（市）管區域排水小計</t>
    </r>
  </si>
  <si>
    <t>97.11.8~11.10</t>
  </si>
  <si>
    <t>桃園縣</t>
  </si>
  <si>
    <t>附   註：受災情形中『其他(處)』欄包含固床工、堤尾工、防汛道路、檔土牆、基礎加強及便橋等項目。</t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</si>
  <si>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</si>
  <si>
    <r>
      <t>97.9.12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9.15</t>
    </r>
  </si>
  <si>
    <t>臺南縣</t>
  </si>
  <si>
    <r>
      <t>97.9.28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9.29</t>
    </r>
  </si>
  <si>
    <t>97.9.29</t>
  </si>
  <si>
    <t>彰化縣</t>
  </si>
  <si>
    <t>97.6.18</t>
  </si>
  <si>
    <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18</t>
    </r>
    <r>
      <rPr>
        <sz val="11"/>
        <rFont val="標楷體"/>
        <family val="4"/>
      </rPr>
      <t>日編製</t>
    </r>
  </si>
  <si>
    <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</si>
  <si>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</si>
  <si>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</si>
  <si>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</si>
  <si>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</si>
  <si>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本表無事實可填</t>
  </si>
  <si>
    <t>總計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</si>
  <si>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</si>
  <si>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</si>
  <si>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</si>
  <si>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縣市別</t>
  </si>
  <si>
    <t>預　　估　　經　　費</t>
  </si>
  <si>
    <t>受　　災　　情　　形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</si>
  <si>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</si>
  <si>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t>天然災害區域排水設施受損情形</t>
  </si>
  <si>
    <t>1140-00-03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</si>
  <si>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</si>
  <si>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 (年) 報</t>
  </si>
  <si>
    <t>經濟部水利署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</si>
  <si>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</si>
  <si>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 開  類</t>
  </si>
  <si>
    <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31</t>
    </r>
    <r>
      <rPr>
        <sz val="11"/>
        <rFont val="標楷體"/>
        <family val="4"/>
      </rPr>
      <t>日編製</t>
    </r>
  </si>
  <si>
    <t>高雄市</t>
  </si>
  <si>
    <t>97.6.5</t>
  </si>
  <si>
    <t>屏東縣</t>
  </si>
  <si>
    <t>97.6.14</t>
  </si>
  <si>
    <t>高雄縣</t>
  </si>
  <si>
    <t>97.6.16</t>
  </si>
  <si>
    <t>臺南縣</t>
  </si>
  <si>
    <t>97.6.12</t>
  </si>
  <si>
    <t>雲林縣</t>
  </si>
  <si>
    <t>97.6.4</t>
  </si>
  <si>
    <t>彰化縣</t>
  </si>
  <si>
    <t>97.6.2~6.14</t>
  </si>
  <si>
    <t>新竹縣</t>
  </si>
  <si>
    <t>97.6.20</t>
  </si>
  <si>
    <r>
      <t xml:space="preserve">          </t>
    </r>
    <r>
      <rPr>
        <sz val="11"/>
        <rFont val="標楷體"/>
        <family val="4"/>
      </rPr>
      <t>縣（市）管區域排水小計</t>
    </r>
  </si>
  <si>
    <t>臺中縣</t>
  </si>
  <si>
    <r>
      <t xml:space="preserve">          </t>
    </r>
    <r>
      <rPr>
        <sz val="11"/>
        <rFont val="標楷體"/>
        <family val="4"/>
      </rPr>
      <t>中央管區域排水小計</t>
    </r>
  </si>
  <si>
    <r>
      <t xml:space="preserve">       6</t>
    </r>
    <r>
      <rPr>
        <sz val="11"/>
        <rFont val="標楷體"/>
        <family val="4"/>
      </rPr>
      <t>月豪雨計</t>
    </r>
  </si>
  <si>
    <t>97.5.30</t>
  </si>
  <si>
    <t xml:space="preserve"> </t>
  </si>
  <si>
    <t>臺中市</t>
  </si>
  <si>
    <r>
      <t>97.5.10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5.31</t>
    </r>
  </si>
  <si>
    <r>
      <t xml:space="preserve">        5</t>
    </r>
    <r>
      <rPr>
        <sz val="11"/>
        <rFont val="標楷體"/>
        <family val="4"/>
      </rPr>
      <t>月豪雨計</t>
    </r>
  </si>
  <si>
    <r>
      <t xml:space="preserve">    </t>
    </r>
    <r>
      <rPr>
        <sz val="11"/>
        <rFont val="標楷體"/>
        <family val="4"/>
      </rPr>
      <t>豪雨合計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</si>
  <si>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</si>
  <si>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t>附   註：受災情形中『其他(處)』欄包含固床工、堤尾工、防汛道路、檔土牆、基礎加強及便橋等項目。</t>
  </si>
  <si>
    <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日編製</t>
    </r>
  </si>
  <si>
    <r>
      <t>97.9.26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9.29</t>
    </r>
  </si>
  <si>
    <t>97.9.28</t>
  </si>
  <si>
    <t>97.9.29</t>
  </si>
  <si>
    <r>
      <t xml:space="preserve">      </t>
    </r>
    <r>
      <rPr>
        <sz val="11"/>
        <rFont val="標楷體"/>
        <family val="4"/>
      </rPr>
      <t>薔蜜颱風計</t>
    </r>
  </si>
  <si>
    <r>
      <t>97.9.11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9.16</t>
    </r>
  </si>
  <si>
    <t>苗栗縣</t>
  </si>
  <si>
    <t>97.9.12</t>
  </si>
  <si>
    <r>
      <t>97.9.</t>
    </r>
    <r>
      <rPr>
        <sz val="11"/>
        <rFont val="Times New Roman"/>
        <family val="1"/>
      </rPr>
      <t>14</t>
    </r>
  </si>
  <si>
    <t>宜蘭縣</t>
  </si>
  <si>
    <t>新竹市</t>
  </si>
  <si>
    <r>
      <t>97.9.13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9.14</t>
    </r>
  </si>
  <si>
    <t>桃園縣</t>
  </si>
  <si>
    <r>
      <t xml:space="preserve">      </t>
    </r>
    <r>
      <rPr>
        <sz val="11"/>
        <rFont val="標楷體"/>
        <family val="4"/>
      </rPr>
      <t>辛樂克颱風計</t>
    </r>
  </si>
  <si>
    <t>澎湖縣</t>
  </si>
  <si>
    <t>97.7.28</t>
  </si>
  <si>
    <t>花蓮縣</t>
  </si>
  <si>
    <r>
      <t>97.7.26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7.29</t>
    </r>
  </si>
  <si>
    <t>台南縣</t>
  </si>
  <si>
    <t>97.7.29</t>
  </si>
  <si>
    <r>
      <t xml:space="preserve">      </t>
    </r>
    <r>
      <rPr>
        <sz val="11"/>
        <rFont val="標楷體"/>
        <family val="4"/>
      </rPr>
      <t>鳳凰颱風計</t>
    </r>
  </si>
  <si>
    <t>嘉義市</t>
  </si>
  <si>
    <r>
      <t>97.7.</t>
    </r>
    <r>
      <rPr>
        <sz val="11"/>
        <rFont val="Times New Roman"/>
        <family val="1"/>
      </rPr>
      <t>18</t>
    </r>
  </si>
  <si>
    <t>臺中市</t>
  </si>
  <si>
    <t>澎湖縣</t>
  </si>
  <si>
    <r>
      <t>97.</t>
    </r>
    <r>
      <rPr>
        <sz val="11"/>
        <rFont val="Times New Roman"/>
        <family val="1"/>
      </rPr>
      <t>7.18</t>
    </r>
  </si>
  <si>
    <t>屏東縣</t>
  </si>
  <si>
    <r>
      <t>97.7.17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7.18</t>
    </r>
  </si>
  <si>
    <t>台南縣</t>
  </si>
  <si>
    <t>97.7.17</t>
  </si>
  <si>
    <t>嘉義縣</t>
  </si>
  <si>
    <r>
      <t>97.</t>
    </r>
    <r>
      <rPr>
        <sz val="11"/>
        <rFont val="Times New Roman"/>
        <family val="1"/>
      </rPr>
      <t>7.18</t>
    </r>
  </si>
  <si>
    <t>雲林縣</t>
  </si>
  <si>
    <r>
      <t>97.7.16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7.18</t>
    </r>
  </si>
  <si>
    <t>彰化縣</t>
  </si>
  <si>
    <t>臺中縣</t>
  </si>
  <si>
    <t>苗栗縣</t>
  </si>
  <si>
    <t>新竹縣</t>
  </si>
  <si>
    <t xml:space="preserve"> </t>
  </si>
  <si>
    <r>
      <t xml:space="preserve">          </t>
    </r>
    <r>
      <rPr>
        <sz val="11"/>
        <rFont val="標楷體"/>
        <family val="4"/>
      </rPr>
      <t>縣（市）管區域排水小計</t>
    </r>
  </si>
  <si>
    <t>臺中市</t>
  </si>
  <si>
    <t>嘉義縣</t>
  </si>
  <si>
    <t>97.7.17</t>
  </si>
  <si>
    <t>南投縣</t>
  </si>
  <si>
    <r>
      <t xml:space="preserve">          </t>
    </r>
    <r>
      <rPr>
        <sz val="11"/>
        <rFont val="標楷體"/>
        <family val="4"/>
      </rPr>
      <t>中央管區域排水小計</t>
    </r>
  </si>
  <si>
    <r>
      <t xml:space="preserve">       </t>
    </r>
    <r>
      <rPr>
        <sz val="11"/>
        <rFont val="標楷體"/>
        <family val="4"/>
      </rPr>
      <t>卡玫基颱風計</t>
    </r>
  </si>
  <si>
    <r>
      <t xml:space="preserve">    </t>
    </r>
    <r>
      <rPr>
        <sz val="11"/>
        <rFont val="標楷體"/>
        <family val="4"/>
      </rPr>
      <t>颱風合計</t>
    </r>
  </si>
  <si>
    <t>總計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</si>
  <si>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</si>
  <si>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</si>
  <si>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</si>
  <si>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縣市別</t>
  </si>
  <si>
    <t>預　　估　　經　　費</t>
  </si>
  <si>
    <t>受　　災　　情　　形</t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</si>
  <si>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</si>
  <si>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t>天然災害區域排水設施受損情形</t>
  </si>
  <si>
    <t>1140-00-03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</si>
  <si>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</si>
  <si>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 (年) 報</t>
  </si>
  <si>
    <t>經濟部水利署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</si>
  <si>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</si>
  <si>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 開  類</t>
  </si>
  <si>
    <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22</t>
    </r>
    <r>
      <rPr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</si>
  <si>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</si>
  <si>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</si>
  <si>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</si>
  <si>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</si>
  <si>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桃園縣</t>
  </si>
  <si>
    <t>97.11.8~11.10</t>
  </si>
  <si>
    <t xml:space="preserve"> </t>
  </si>
  <si>
    <r>
      <t xml:space="preserve">          </t>
    </r>
    <r>
      <rPr>
        <sz val="11"/>
        <rFont val="標楷體"/>
        <family val="4"/>
      </rPr>
      <t>縣（市）管區域排水小計</t>
    </r>
  </si>
  <si>
    <r>
      <t xml:space="preserve">       11</t>
    </r>
    <r>
      <rPr>
        <sz val="11"/>
        <rFont val="標楷體"/>
        <family val="4"/>
      </rPr>
      <t>月豪雨計</t>
    </r>
  </si>
  <si>
    <r>
      <t xml:space="preserve">    </t>
    </r>
    <r>
      <rPr>
        <sz val="11"/>
        <rFont val="標楷體"/>
        <family val="4"/>
      </rPr>
      <t>豪雨合計</t>
    </r>
  </si>
  <si>
    <t xml:space="preserve"> </t>
  </si>
  <si>
    <t>總計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</si>
  <si>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</si>
  <si>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</si>
  <si>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</si>
  <si>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縣市別</t>
  </si>
  <si>
    <t>預　　估　　經　　費</t>
  </si>
  <si>
    <t>受　　災　　情　　形</t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</si>
  <si>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</si>
  <si>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t>天然災害區域排水設施受損情形</t>
  </si>
  <si>
    <t>1140-00-03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</si>
  <si>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</si>
  <si>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 (年) 報</t>
  </si>
  <si>
    <t>經濟部水利署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</si>
  <si>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</si>
  <si>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 開  類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</si>
</sst>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</numFmts>
  <fonts count="5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sz val="11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1" fontId="9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1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11" fontId="9" fillId="0" borderId="12" xfId="0" applyNumberFormat="1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 vertical="center"/>
    </xf>
    <xf numFmtId="11" fontId="9" fillId="0" borderId="16" xfId="0" applyNumberFormat="1" applyFont="1" applyBorder="1" applyAlignment="1">
      <alignment horizontal="center" vertical="center"/>
    </xf>
    <xf numFmtId="11" fontId="9" fillId="0" borderId="16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Continuous" vertical="center"/>
    </xf>
    <xf numFmtId="49" fontId="9" fillId="0" borderId="21" xfId="0" applyNumberFormat="1" applyFont="1" applyBorder="1" applyAlignment="1">
      <alignment horizontal="centerContinuous" vertical="center" wrapText="1"/>
    </xf>
    <xf numFmtId="0" fontId="9" fillId="0" borderId="0" xfId="0" applyFont="1" applyBorder="1" applyAlignment="1">
      <alignment/>
    </xf>
    <xf numFmtId="181" fontId="9" fillId="0" borderId="0" xfId="34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181" fontId="9" fillId="0" borderId="10" xfId="34" applyFont="1" applyBorder="1" applyAlignment="1">
      <alignment/>
    </xf>
    <xf numFmtId="11" fontId="7" fillId="0" borderId="0" xfId="0" applyNumberFormat="1" applyFont="1" applyBorder="1" applyAlignment="1">
      <alignment horizontal="left" vertical="center"/>
    </xf>
    <xf numFmtId="11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181" fontId="9" fillId="0" borderId="0" xfId="34" applyFont="1" applyAlignment="1">
      <alignment/>
    </xf>
    <xf numFmtId="0" fontId="9" fillId="0" borderId="0" xfId="0" applyFont="1" applyAlignment="1">
      <alignment/>
    </xf>
    <xf numFmtId="11" fontId="9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Continuous" vertical="center" wrapText="1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9.125" style="0" customWidth="1"/>
    <col min="2" max="2" width="20.50390625" style="0" customWidth="1"/>
    <col min="3" max="3" width="16.75390625" style="0" customWidth="1"/>
    <col min="4" max="4" width="15.375" style="0" customWidth="1"/>
    <col min="5" max="5" width="15.75390625" style="0" customWidth="1"/>
    <col min="6" max="6" width="16.50390625" style="0" customWidth="1"/>
    <col min="7" max="7" width="15.75390625" style="0" customWidth="1"/>
    <col min="8" max="8" width="15.875" style="0" customWidth="1"/>
    <col min="9" max="9" width="19.625" style="0" customWidth="1"/>
  </cols>
  <sheetData>
    <row r="1" spans="1:9" ht="16.5">
      <c r="A1" s="5" t="s">
        <v>29</v>
      </c>
      <c r="B1" s="1" t="s">
        <v>25</v>
      </c>
      <c r="C1" s="6"/>
      <c r="D1" s="6"/>
      <c r="E1" s="6"/>
      <c r="F1" s="6"/>
      <c r="G1" s="6"/>
      <c r="H1" s="5" t="s">
        <v>0</v>
      </c>
      <c r="I1" s="7" t="s">
        <v>21</v>
      </c>
    </row>
    <row r="2" spans="1:9" ht="21" customHeight="1">
      <c r="A2" s="5" t="s">
        <v>28</v>
      </c>
      <c r="B2" s="2" t="s">
        <v>26</v>
      </c>
      <c r="C2" s="8"/>
      <c r="D2" s="8"/>
      <c r="E2" s="8"/>
      <c r="F2" s="8"/>
      <c r="G2" s="8"/>
      <c r="H2" s="5" t="s">
        <v>1</v>
      </c>
      <c r="I2" s="7" t="s">
        <v>18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1" t="s">
        <v>22</v>
      </c>
      <c r="B4" s="51"/>
      <c r="C4" s="51"/>
      <c r="D4" s="51"/>
      <c r="E4" s="51"/>
      <c r="F4" s="51"/>
      <c r="G4" s="51"/>
      <c r="H4" s="51"/>
      <c r="I4" s="51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22.5" customHeight="1">
      <c r="A6" s="52" t="s">
        <v>126</v>
      </c>
      <c r="B6" s="52"/>
      <c r="C6" s="52"/>
      <c r="D6" s="52"/>
      <c r="E6" s="52"/>
      <c r="F6" s="52"/>
      <c r="G6" s="52"/>
      <c r="H6" s="52"/>
      <c r="I6" s="52"/>
    </row>
    <row r="7" spans="1:9" ht="24" customHeight="1">
      <c r="A7" s="10"/>
      <c r="B7" s="11" t="s">
        <v>2</v>
      </c>
      <c r="C7" s="12"/>
      <c r="D7" s="53" t="s">
        <v>17</v>
      </c>
      <c r="E7" s="54"/>
      <c r="F7" s="55"/>
      <c r="G7" s="13" t="s">
        <v>23</v>
      </c>
      <c r="H7" s="14"/>
      <c r="I7" s="14"/>
    </row>
    <row r="8" spans="1:9" ht="20.25" customHeight="1">
      <c r="A8" s="15" t="s">
        <v>4</v>
      </c>
      <c r="B8" s="16" t="s">
        <v>5</v>
      </c>
      <c r="C8" s="17" t="s">
        <v>20</v>
      </c>
      <c r="D8" s="18" t="s">
        <v>30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22.5" customHeight="1">
      <c r="A9" s="23" t="s">
        <v>8</v>
      </c>
      <c r="B9" s="24"/>
      <c r="C9" s="25"/>
      <c r="D9" s="26" t="s">
        <v>9</v>
      </c>
      <c r="E9" s="26" t="s">
        <v>10</v>
      </c>
      <c r="F9" s="26" t="s">
        <v>11</v>
      </c>
      <c r="G9" s="41" t="s">
        <v>19</v>
      </c>
      <c r="H9" s="42" t="s">
        <v>31</v>
      </c>
      <c r="I9" s="27" t="s">
        <v>24</v>
      </c>
    </row>
    <row r="10" spans="1:9" ht="23.25" customHeight="1">
      <c r="A10" s="40" t="s">
        <v>35</v>
      </c>
      <c r="B10" s="48" t="s">
        <v>38</v>
      </c>
      <c r="C10" s="45"/>
      <c r="D10" s="47">
        <f aca="true" t="shared" si="0" ref="D10:I10">D11+D70</f>
        <v>77904</v>
      </c>
      <c r="E10" s="47">
        <f t="shared" si="0"/>
        <v>7</v>
      </c>
      <c r="F10" s="47">
        <f t="shared" si="0"/>
        <v>89</v>
      </c>
      <c r="G10" s="47">
        <f t="shared" si="0"/>
        <v>1712682</v>
      </c>
      <c r="H10" s="47">
        <f t="shared" si="0"/>
        <v>78737</v>
      </c>
      <c r="I10" s="47">
        <f t="shared" si="0"/>
        <v>1633945</v>
      </c>
    </row>
    <row r="11" spans="1:9" ht="19.5" customHeight="1">
      <c r="A11" s="44" t="s">
        <v>62</v>
      </c>
      <c r="B11" s="49"/>
      <c r="C11" s="45"/>
      <c r="D11" s="47">
        <f aca="true" t="shared" si="1" ref="D11:I11">+D12+D32+D42+D57</f>
        <v>64244</v>
      </c>
      <c r="E11" s="47">
        <f t="shared" si="1"/>
        <v>6</v>
      </c>
      <c r="F11" s="47">
        <f t="shared" si="1"/>
        <v>89</v>
      </c>
      <c r="G11" s="47">
        <f t="shared" si="1"/>
        <v>1465966</v>
      </c>
      <c r="H11" s="47">
        <f t="shared" si="1"/>
        <v>75827</v>
      </c>
      <c r="I11" s="47">
        <f t="shared" si="1"/>
        <v>1390139</v>
      </c>
    </row>
    <row r="12" spans="1:9" ht="19.5" customHeight="1">
      <c r="A12" s="44" t="s">
        <v>63</v>
      </c>
      <c r="B12" s="49"/>
      <c r="C12" s="45"/>
      <c r="D12" s="47">
        <f aca="true" t="shared" si="2" ref="D12:I12">+D13+D19</f>
        <v>33971</v>
      </c>
      <c r="E12" s="47">
        <f t="shared" si="2"/>
        <v>3</v>
      </c>
      <c r="F12" s="47">
        <f t="shared" si="2"/>
        <v>66</v>
      </c>
      <c r="G12" s="47">
        <f t="shared" si="2"/>
        <v>856785</v>
      </c>
      <c r="H12" s="47">
        <f t="shared" si="2"/>
        <v>66843</v>
      </c>
      <c r="I12" s="47">
        <f t="shared" si="2"/>
        <v>789942</v>
      </c>
    </row>
    <row r="13" spans="1:9" ht="19.5" customHeight="1">
      <c r="A13" s="44" t="s">
        <v>64</v>
      </c>
      <c r="B13" s="49"/>
      <c r="C13" s="45"/>
      <c r="D13" s="47">
        <f aca="true" t="shared" si="3" ref="D13:I13">SUM(D14:D18)</f>
        <v>4364</v>
      </c>
      <c r="E13" s="47">
        <f t="shared" si="3"/>
        <v>0</v>
      </c>
      <c r="F13" s="47">
        <f t="shared" si="3"/>
        <v>0</v>
      </c>
      <c r="G13" s="47">
        <f t="shared" si="3"/>
        <v>135320</v>
      </c>
      <c r="H13" s="47">
        <f t="shared" si="3"/>
        <v>66520</v>
      </c>
      <c r="I13" s="47">
        <f t="shared" si="3"/>
        <v>68800</v>
      </c>
    </row>
    <row r="14" spans="1:9" ht="19.5" customHeight="1">
      <c r="A14" s="43"/>
      <c r="B14" s="50" t="s">
        <v>65</v>
      </c>
      <c r="C14" s="45" t="s">
        <v>67</v>
      </c>
      <c r="D14" s="46">
        <v>2244</v>
      </c>
      <c r="E14" s="46">
        <v>0</v>
      </c>
      <c r="F14" s="46">
        <v>0</v>
      </c>
      <c r="G14" s="46">
        <f>SUM(H14:I14)</f>
        <v>60770</v>
      </c>
      <c r="H14" s="46">
        <v>46770</v>
      </c>
      <c r="I14" s="46">
        <v>14000</v>
      </c>
    </row>
    <row r="15" spans="1:9" ht="19.5" customHeight="1">
      <c r="A15" s="43"/>
      <c r="B15" s="50" t="s">
        <v>65</v>
      </c>
      <c r="C15" s="45" t="s">
        <v>68</v>
      </c>
      <c r="D15" s="46">
        <v>200</v>
      </c>
      <c r="E15" s="46">
        <v>0</v>
      </c>
      <c r="F15" s="46">
        <v>0</v>
      </c>
      <c r="G15" s="46">
        <f>SUM(H15:I15)</f>
        <v>2300</v>
      </c>
      <c r="H15" s="46">
        <v>2300</v>
      </c>
      <c r="I15" s="46">
        <v>0</v>
      </c>
    </row>
    <row r="16" spans="1:9" ht="19.5" customHeight="1">
      <c r="A16" s="43"/>
      <c r="B16" s="50" t="s">
        <v>69</v>
      </c>
      <c r="C16" s="45" t="s">
        <v>71</v>
      </c>
      <c r="D16" s="46">
        <v>160</v>
      </c>
      <c r="E16" s="46">
        <v>0</v>
      </c>
      <c r="F16" s="46">
        <v>0</v>
      </c>
      <c r="G16" s="46">
        <f>SUM(H16:I16)</f>
        <v>8250</v>
      </c>
      <c r="H16" s="46">
        <v>250</v>
      </c>
      <c r="I16" s="46">
        <v>8000</v>
      </c>
    </row>
    <row r="17" spans="1:9" ht="19.5" customHeight="1">
      <c r="A17" s="43"/>
      <c r="B17" s="50" t="s">
        <v>69</v>
      </c>
      <c r="C17" s="45" t="s">
        <v>73</v>
      </c>
      <c r="D17" s="46">
        <v>20</v>
      </c>
      <c r="E17" s="46">
        <v>0</v>
      </c>
      <c r="F17" s="46">
        <v>0</v>
      </c>
      <c r="G17" s="46">
        <f>SUM(H17:I17)</f>
        <v>800</v>
      </c>
      <c r="H17" s="46">
        <v>0</v>
      </c>
      <c r="I17" s="46">
        <v>800</v>
      </c>
    </row>
    <row r="18" spans="1:9" ht="19.5" customHeight="1">
      <c r="A18" s="43"/>
      <c r="B18" s="50" t="s">
        <v>65</v>
      </c>
      <c r="C18" s="45" t="s">
        <v>74</v>
      </c>
      <c r="D18" s="46">
        <v>1740</v>
      </c>
      <c r="E18" s="46">
        <v>0</v>
      </c>
      <c r="F18" s="46">
        <v>0</v>
      </c>
      <c r="G18" s="46">
        <f>SUM(H18:I18)</f>
        <v>63200</v>
      </c>
      <c r="H18" s="46">
        <v>17200</v>
      </c>
      <c r="I18" s="46">
        <v>46000</v>
      </c>
    </row>
    <row r="19" spans="1:9" ht="19.5" customHeight="1">
      <c r="A19" s="44" t="s">
        <v>75</v>
      </c>
      <c r="B19" s="50" t="s">
        <v>76</v>
      </c>
      <c r="C19" s="45" t="s">
        <v>76</v>
      </c>
      <c r="D19" s="47">
        <f aca="true" t="shared" si="4" ref="D19:I19">SUM(D20:D30)</f>
        <v>29607</v>
      </c>
      <c r="E19" s="47">
        <f t="shared" si="4"/>
        <v>3</v>
      </c>
      <c r="F19" s="47">
        <f t="shared" si="4"/>
        <v>66</v>
      </c>
      <c r="G19" s="47">
        <f t="shared" si="4"/>
        <v>721465</v>
      </c>
      <c r="H19" s="47">
        <f t="shared" si="4"/>
        <v>323</v>
      </c>
      <c r="I19" s="47">
        <f t="shared" si="4"/>
        <v>721142</v>
      </c>
    </row>
    <row r="20" spans="1:9" ht="19.5" customHeight="1">
      <c r="A20" s="43"/>
      <c r="B20" s="50" t="s">
        <v>77</v>
      </c>
      <c r="C20" s="45" t="s">
        <v>79</v>
      </c>
      <c r="D20" s="46">
        <v>248</v>
      </c>
      <c r="E20" s="46">
        <v>0</v>
      </c>
      <c r="F20" s="46">
        <v>0</v>
      </c>
      <c r="G20" s="46">
        <f>SUM(H20:I20)</f>
        <v>1526</v>
      </c>
      <c r="H20" s="46">
        <v>0</v>
      </c>
      <c r="I20" s="46">
        <v>1526</v>
      </c>
    </row>
    <row r="21" spans="1:9" ht="19.5" customHeight="1">
      <c r="A21" s="43"/>
      <c r="B21" s="50" t="s">
        <v>80</v>
      </c>
      <c r="C21" s="45" t="s">
        <v>82</v>
      </c>
      <c r="D21" s="46">
        <v>760</v>
      </c>
      <c r="E21" s="46">
        <v>0</v>
      </c>
      <c r="F21" s="46">
        <v>10</v>
      </c>
      <c r="G21" s="46">
        <f aca="true" t="shared" si="5" ref="G21:G30">SUM(H21:I21)</f>
        <v>32241</v>
      </c>
      <c r="H21" s="46">
        <v>0</v>
      </c>
      <c r="I21" s="46">
        <v>32241</v>
      </c>
    </row>
    <row r="22" spans="1:9" ht="19.5" customHeight="1">
      <c r="A22" s="43"/>
      <c r="B22" s="50" t="s">
        <v>80</v>
      </c>
      <c r="C22" s="45" t="s">
        <v>83</v>
      </c>
      <c r="D22" s="46">
        <v>3393</v>
      </c>
      <c r="E22" s="46">
        <v>0</v>
      </c>
      <c r="F22" s="46">
        <v>49</v>
      </c>
      <c r="G22" s="46">
        <f t="shared" si="5"/>
        <v>206330</v>
      </c>
      <c r="H22" s="46">
        <v>0</v>
      </c>
      <c r="I22" s="46">
        <v>206330</v>
      </c>
    </row>
    <row r="23" spans="1:9" ht="19.5" customHeight="1">
      <c r="A23" s="43"/>
      <c r="B23" s="50" t="s">
        <v>80</v>
      </c>
      <c r="C23" s="45" t="s">
        <v>84</v>
      </c>
      <c r="D23" s="46">
        <v>3175</v>
      </c>
      <c r="E23" s="46">
        <v>0</v>
      </c>
      <c r="F23" s="46">
        <v>3</v>
      </c>
      <c r="G23" s="46">
        <f t="shared" si="5"/>
        <v>56446</v>
      </c>
      <c r="H23" s="46">
        <v>63</v>
      </c>
      <c r="I23" s="46">
        <v>56383</v>
      </c>
    </row>
    <row r="24" spans="1:9" ht="19.5" customHeight="1">
      <c r="A24" s="43"/>
      <c r="B24" s="50" t="s">
        <v>77</v>
      </c>
      <c r="C24" s="45" t="s">
        <v>85</v>
      </c>
      <c r="D24" s="46">
        <v>3491</v>
      </c>
      <c r="E24" s="46">
        <v>0</v>
      </c>
      <c r="F24" s="46">
        <v>1</v>
      </c>
      <c r="G24" s="46">
        <f>SUM(H24:I24)</f>
        <v>48684</v>
      </c>
      <c r="H24" s="46">
        <v>0</v>
      </c>
      <c r="I24" s="46">
        <v>48684</v>
      </c>
    </row>
    <row r="25" spans="1:9" ht="19.5" customHeight="1">
      <c r="A25" s="43"/>
      <c r="B25" s="50" t="s">
        <v>80</v>
      </c>
      <c r="C25" s="45" t="s">
        <v>86</v>
      </c>
      <c r="D25" s="46">
        <v>6180</v>
      </c>
      <c r="E25" s="46">
        <v>3</v>
      </c>
      <c r="F25" s="46">
        <v>0</v>
      </c>
      <c r="G25" s="46">
        <f t="shared" si="5"/>
        <v>128859</v>
      </c>
      <c r="H25" s="46">
        <v>0</v>
      </c>
      <c r="I25" s="46">
        <v>128859</v>
      </c>
    </row>
    <row r="26" spans="1:9" ht="19.5" customHeight="1">
      <c r="A26" s="43"/>
      <c r="B26" s="50" t="s">
        <v>87</v>
      </c>
      <c r="C26" s="45" t="s">
        <v>89</v>
      </c>
      <c r="D26" s="46">
        <v>8503</v>
      </c>
      <c r="E26" s="46">
        <v>0</v>
      </c>
      <c r="F26" s="46">
        <v>0</v>
      </c>
      <c r="G26" s="46">
        <f t="shared" si="5"/>
        <v>194556</v>
      </c>
      <c r="H26" s="46">
        <v>0</v>
      </c>
      <c r="I26" s="46">
        <v>194556</v>
      </c>
    </row>
    <row r="27" spans="1:9" ht="19.5" customHeight="1">
      <c r="A27" s="43"/>
      <c r="B27" s="50" t="s">
        <v>90</v>
      </c>
      <c r="C27" s="45" t="s">
        <v>92</v>
      </c>
      <c r="D27" s="46">
        <v>3323</v>
      </c>
      <c r="E27" s="46">
        <v>0</v>
      </c>
      <c r="F27" s="46">
        <v>3</v>
      </c>
      <c r="G27" s="46">
        <f t="shared" si="5"/>
        <v>40948</v>
      </c>
      <c r="H27" s="46">
        <v>0</v>
      </c>
      <c r="I27" s="46">
        <v>40948</v>
      </c>
    </row>
    <row r="28" spans="1:9" ht="19.5" customHeight="1">
      <c r="A28" s="43"/>
      <c r="B28" s="50" t="s">
        <v>80</v>
      </c>
      <c r="C28" s="45" t="s">
        <v>94</v>
      </c>
      <c r="D28" s="46">
        <v>92</v>
      </c>
      <c r="E28" s="46">
        <v>0</v>
      </c>
      <c r="F28" s="46">
        <v>0</v>
      </c>
      <c r="G28" s="46">
        <f t="shared" si="5"/>
        <v>1734</v>
      </c>
      <c r="H28" s="46">
        <v>260</v>
      </c>
      <c r="I28" s="46">
        <v>1474</v>
      </c>
    </row>
    <row r="29" spans="1:9" ht="19.5" customHeight="1">
      <c r="A29" s="43"/>
      <c r="B29" s="50" t="s">
        <v>95</v>
      </c>
      <c r="C29" s="45" t="s">
        <v>96</v>
      </c>
      <c r="D29" s="46">
        <v>377</v>
      </c>
      <c r="E29" s="46">
        <v>0</v>
      </c>
      <c r="F29" s="46">
        <v>0</v>
      </c>
      <c r="G29" s="46">
        <f t="shared" si="5"/>
        <v>7540</v>
      </c>
      <c r="H29" s="46">
        <v>0</v>
      </c>
      <c r="I29" s="46">
        <v>7540</v>
      </c>
    </row>
    <row r="30" spans="1:9" ht="19.5" customHeight="1">
      <c r="A30" s="43"/>
      <c r="B30" s="50" t="s">
        <v>95</v>
      </c>
      <c r="C30" s="45" t="s">
        <v>97</v>
      </c>
      <c r="D30" s="46">
        <v>65</v>
      </c>
      <c r="E30" s="46">
        <v>0</v>
      </c>
      <c r="F30" s="46">
        <v>0</v>
      </c>
      <c r="G30" s="46">
        <f t="shared" si="5"/>
        <v>2601</v>
      </c>
      <c r="H30" s="46">
        <v>0</v>
      </c>
      <c r="I30" s="46">
        <v>2601</v>
      </c>
    </row>
    <row r="31" spans="1:9" ht="23.25" customHeight="1">
      <c r="A31" s="40"/>
      <c r="B31" s="49"/>
      <c r="C31" s="45"/>
      <c r="D31" s="47"/>
      <c r="E31" s="47"/>
      <c r="F31" s="47"/>
      <c r="G31" s="47"/>
      <c r="H31" s="47"/>
      <c r="I31" s="47"/>
    </row>
    <row r="32" spans="1:9" ht="19.5" customHeight="1">
      <c r="A32" s="44" t="s">
        <v>98</v>
      </c>
      <c r="B32" s="50"/>
      <c r="C32" s="45"/>
      <c r="D32" s="47">
        <f aca="true" t="shared" si="6" ref="D32:I32">+D33</f>
        <v>12430</v>
      </c>
      <c r="E32" s="47">
        <f t="shared" si="6"/>
        <v>0</v>
      </c>
      <c r="F32" s="47">
        <f t="shared" si="6"/>
        <v>4</v>
      </c>
      <c r="G32" s="47">
        <f t="shared" si="6"/>
        <v>272590</v>
      </c>
      <c r="H32" s="47">
        <f t="shared" si="6"/>
        <v>0</v>
      </c>
      <c r="I32" s="47">
        <f t="shared" si="6"/>
        <v>272590</v>
      </c>
    </row>
    <row r="33" spans="1:9" ht="19.5" customHeight="1">
      <c r="A33" s="44" t="s">
        <v>99</v>
      </c>
      <c r="B33" s="50" t="s">
        <v>100</v>
      </c>
      <c r="C33" s="45" t="s">
        <v>100</v>
      </c>
      <c r="D33" s="47">
        <f aca="true" t="shared" si="7" ref="D33:I33">SUM(D34:D40)</f>
        <v>12430</v>
      </c>
      <c r="E33" s="47">
        <f t="shared" si="7"/>
        <v>0</v>
      </c>
      <c r="F33" s="47">
        <f t="shared" si="7"/>
        <v>4</v>
      </c>
      <c r="G33" s="47">
        <f t="shared" si="7"/>
        <v>272590</v>
      </c>
      <c r="H33" s="47">
        <f t="shared" si="7"/>
        <v>0</v>
      </c>
      <c r="I33" s="47">
        <f t="shared" si="7"/>
        <v>272590</v>
      </c>
    </row>
    <row r="34" spans="1:9" ht="19.5" customHeight="1">
      <c r="A34" s="43"/>
      <c r="B34" s="50" t="s">
        <v>101</v>
      </c>
      <c r="C34" s="45" t="s">
        <v>33</v>
      </c>
      <c r="D34" s="46">
        <v>221</v>
      </c>
      <c r="E34" s="46">
        <v>0</v>
      </c>
      <c r="F34" s="46">
        <v>0</v>
      </c>
      <c r="G34" s="46">
        <f aca="true" t="shared" si="8" ref="G34:G40">SUM(H34:I34)</f>
        <v>2330</v>
      </c>
      <c r="H34" s="46">
        <v>0</v>
      </c>
      <c r="I34" s="46">
        <v>2330</v>
      </c>
    </row>
    <row r="35" spans="1:9" ht="19.5" customHeight="1">
      <c r="A35" s="43"/>
      <c r="B35" s="50" t="s">
        <v>102</v>
      </c>
      <c r="C35" s="45" t="s">
        <v>70</v>
      </c>
      <c r="D35" s="46">
        <v>1904</v>
      </c>
      <c r="E35" s="46">
        <v>0</v>
      </c>
      <c r="F35" s="46">
        <v>0</v>
      </c>
      <c r="G35" s="46">
        <f>SUM(H35:I35)</f>
        <v>37502</v>
      </c>
      <c r="H35" s="46">
        <v>0</v>
      </c>
      <c r="I35" s="46">
        <v>37502</v>
      </c>
    </row>
    <row r="36" spans="1:9" ht="19.5" customHeight="1">
      <c r="A36" s="43"/>
      <c r="B36" s="50" t="s">
        <v>103</v>
      </c>
      <c r="C36" s="45" t="s">
        <v>88</v>
      </c>
      <c r="D36" s="46">
        <v>2723</v>
      </c>
      <c r="E36" s="46">
        <v>0</v>
      </c>
      <c r="F36" s="46">
        <v>0</v>
      </c>
      <c r="G36" s="46">
        <f t="shared" si="8"/>
        <v>75324</v>
      </c>
      <c r="H36" s="46">
        <v>0</v>
      </c>
      <c r="I36" s="46">
        <v>75324</v>
      </c>
    </row>
    <row r="37" spans="1:9" ht="19.5" customHeight="1">
      <c r="A37" s="43"/>
      <c r="B37" s="50" t="s">
        <v>102</v>
      </c>
      <c r="C37" s="45" t="s">
        <v>104</v>
      </c>
      <c r="D37" s="46">
        <v>5487</v>
      </c>
      <c r="E37" s="46">
        <v>0</v>
      </c>
      <c r="F37" s="46">
        <v>0</v>
      </c>
      <c r="G37" s="46">
        <f t="shared" si="8"/>
        <v>129464</v>
      </c>
      <c r="H37" s="46">
        <v>0</v>
      </c>
      <c r="I37" s="46">
        <v>129464</v>
      </c>
    </row>
    <row r="38" spans="1:9" ht="19.5" customHeight="1">
      <c r="A38" s="43"/>
      <c r="B38" s="50" t="s">
        <v>103</v>
      </c>
      <c r="C38" s="45" t="s">
        <v>91</v>
      </c>
      <c r="D38" s="46">
        <v>850</v>
      </c>
      <c r="E38" s="46">
        <v>0</v>
      </c>
      <c r="F38" s="46">
        <v>0</v>
      </c>
      <c r="G38" s="46">
        <f t="shared" si="8"/>
        <v>12760</v>
      </c>
      <c r="H38" s="46">
        <v>0</v>
      </c>
      <c r="I38" s="46">
        <v>12760</v>
      </c>
    </row>
    <row r="39" spans="1:9" ht="19.5" customHeight="1">
      <c r="A39" s="43"/>
      <c r="B39" s="50" t="s">
        <v>103</v>
      </c>
      <c r="C39" s="45" t="s">
        <v>105</v>
      </c>
      <c r="D39" s="46">
        <v>1215</v>
      </c>
      <c r="E39" s="46">
        <v>0</v>
      </c>
      <c r="F39" s="46">
        <v>4</v>
      </c>
      <c r="G39" s="46">
        <f t="shared" si="8"/>
        <v>14790</v>
      </c>
      <c r="H39" s="46">
        <v>0</v>
      </c>
      <c r="I39" s="46">
        <v>14790</v>
      </c>
    </row>
    <row r="40" spans="1:9" ht="19.5" customHeight="1">
      <c r="A40" s="43"/>
      <c r="B40" s="50" t="s">
        <v>103</v>
      </c>
      <c r="C40" s="45" t="s">
        <v>93</v>
      </c>
      <c r="D40" s="46">
        <v>30</v>
      </c>
      <c r="E40" s="46">
        <v>0</v>
      </c>
      <c r="F40" s="46">
        <v>0</v>
      </c>
      <c r="G40" s="46">
        <f t="shared" si="8"/>
        <v>420</v>
      </c>
      <c r="H40" s="46">
        <v>0</v>
      </c>
      <c r="I40" s="46">
        <v>420</v>
      </c>
    </row>
    <row r="41" spans="1:9" ht="23.25" customHeight="1">
      <c r="A41" s="40"/>
      <c r="B41" s="49"/>
      <c r="C41" s="45"/>
      <c r="D41" s="47"/>
      <c r="E41" s="47"/>
      <c r="F41" s="47"/>
      <c r="G41" s="47"/>
      <c r="H41" s="47"/>
      <c r="I41" s="47"/>
    </row>
    <row r="42" spans="1:9" ht="19.5" customHeight="1">
      <c r="A42" s="44" t="s">
        <v>106</v>
      </c>
      <c r="B42" s="49"/>
      <c r="C42" s="45"/>
      <c r="D42" s="47">
        <f aca="true" t="shared" si="9" ref="D42:I42">+D43+D48</f>
        <v>10419</v>
      </c>
      <c r="E42" s="47">
        <f t="shared" si="9"/>
        <v>3</v>
      </c>
      <c r="F42" s="47">
        <f t="shared" si="9"/>
        <v>11</v>
      </c>
      <c r="G42" s="47">
        <f t="shared" si="9"/>
        <v>191428</v>
      </c>
      <c r="H42" s="47">
        <f t="shared" si="9"/>
        <v>4684</v>
      </c>
      <c r="I42" s="47">
        <f t="shared" si="9"/>
        <v>186744</v>
      </c>
    </row>
    <row r="43" spans="1:9" ht="20.25" customHeight="1">
      <c r="A43" s="44" t="s">
        <v>107</v>
      </c>
      <c r="B43" s="49"/>
      <c r="C43" s="45"/>
      <c r="D43" s="47">
        <f aca="true" t="shared" si="10" ref="D43:I43">SUM(D44:D47)</f>
        <v>610</v>
      </c>
      <c r="E43" s="47">
        <f t="shared" si="10"/>
        <v>0</v>
      </c>
      <c r="F43" s="47">
        <f t="shared" si="10"/>
        <v>0</v>
      </c>
      <c r="G43" s="47">
        <f t="shared" si="10"/>
        <v>19500</v>
      </c>
      <c r="H43" s="47">
        <f t="shared" si="10"/>
        <v>4000</v>
      </c>
      <c r="I43" s="47">
        <f t="shared" si="10"/>
        <v>15500</v>
      </c>
    </row>
    <row r="44" spans="1:9" ht="19.5" customHeight="1">
      <c r="A44" s="43"/>
      <c r="B44" s="50" t="s">
        <v>108</v>
      </c>
      <c r="C44" s="45" t="s">
        <v>109</v>
      </c>
      <c r="D44" s="46">
        <v>110</v>
      </c>
      <c r="E44" s="46">
        <v>0</v>
      </c>
      <c r="F44" s="46">
        <v>0</v>
      </c>
      <c r="G44" s="46">
        <f>SUM(H44:I44)</f>
        <v>2500</v>
      </c>
      <c r="H44" s="46">
        <v>0</v>
      </c>
      <c r="I44" s="46">
        <v>2500</v>
      </c>
    </row>
    <row r="45" spans="1:9" ht="19.5" customHeight="1">
      <c r="A45" s="43"/>
      <c r="B45" s="50" t="s">
        <v>108</v>
      </c>
      <c r="C45" s="45" t="s">
        <v>78</v>
      </c>
      <c r="D45" s="46">
        <v>150</v>
      </c>
      <c r="E45" s="46">
        <v>0</v>
      </c>
      <c r="F45" s="46">
        <v>0</v>
      </c>
      <c r="G45" s="46">
        <f>SUM(H45:I45)</f>
        <v>6000</v>
      </c>
      <c r="H45" s="46">
        <v>0</v>
      </c>
      <c r="I45" s="46">
        <v>6000</v>
      </c>
    </row>
    <row r="46" spans="1:9" ht="19.5" customHeight="1">
      <c r="A46" s="43"/>
      <c r="B46" s="50" t="s">
        <v>110</v>
      </c>
      <c r="C46" s="45" t="s">
        <v>111</v>
      </c>
      <c r="D46" s="46">
        <v>200</v>
      </c>
      <c r="E46" s="46">
        <v>0</v>
      </c>
      <c r="F46" s="46">
        <v>0</v>
      </c>
      <c r="G46" s="46">
        <f>SUM(H46:I46)</f>
        <v>4000</v>
      </c>
      <c r="H46" s="46">
        <v>4000</v>
      </c>
      <c r="I46" s="46">
        <v>0</v>
      </c>
    </row>
    <row r="47" spans="1:9" ht="19.5" customHeight="1">
      <c r="A47" s="43"/>
      <c r="B47" s="50" t="s">
        <v>108</v>
      </c>
      <c r="C47" s="45" t="s">
        <v>112</v>
      </c>
      <c r="D47" s="46">
        <v>150</v>
      </c>
      <c r="E47" s="46">
        <v>0</v>
      </c>
      <c r="F47" s="46">
        <v>0</v>
      </c>
      <c r="G47" s="46">
        <f>SUM(H47:I47)</f>
        <v>7000</v>
      </c>
      <c r="H47" s="46">
        <v>0</v>
      </c>
      <c r="I47" s="46">
        <v>7000</v>
      </c>
    </row>
    <row r="48" spans="1:9" ht="19.5" customHeight="1">
      <c r="A48" s="44" t="s">
        <v>99</v>
      </c>
      <c r="B48" s="50"/>
      <c r="C48" s="45"/>
      <c r="D48" s="47">
        <f aca="true" t="shared" si="11" ref="D48:I48">SUM(D49:D55)</f>
        <v>9809</v>
      </c>
      <c r="E48" s="47">
        <f t="shared" si="11"/>
        <v>3</v>
      </c>
      <c r="F48" s="47">
        <f t="shared" si="11"/>
        <v>11</v>
      </c>
      <c r="G48" s="47">
        <f t="shared" si="11"/>
        <v>171928</v>
      </c>
      <c r="H48" s="47">
        <f t="shared" si="11"/>
        <v>684</v>
      </c>
      <c r="I48" s="47">
        <f t="shared" si="11"/>
        <v>171244</v>
      </c>
    </row>
    <row r="49" spans="1:9" ht="19.5" customHeight="1">
      <c r="A49" s="43"/>
      <c r="B49" s="50" t="s">
        <v>113</v>
      </c>
      <c r="C49" s="45" t="s">
        <v>114</v>
      </c>
      <c r="D49" s="46">
        <v>2490</v>
      </c>
      <c r="E49" s="46">
        <v>3</v>
      </c>
      <c r="F49" s="46">
        <v>0</v>
      </c>
      <c r="G49" s="46">
        <f aca="true" t="shared" si="12" ref="G49:G55">SUM(H49:I49)</f>
        <v>19568</v>
      </c>
      <c r="H49" s="46">
        <v>684</v>
      </c>
      <c r="I49" s="46">
        <v>18884</v>
      </c>
    </row>
    <row r="50" spans="1:9" ht="19.5" customHeight="1">
      <c r="A50" s="43"/>
      <c r="B50" s="50" t="s">
        <v>127</v>
      </c>
      <c r="C50" s="45" t="s">
        <v>115</v>
      </c>
      <c r="D50" s="46">
        <v>1049</v>
      </c>
      <c r="E50" s="46">
        <v>0</v>
      </c>
      <c r="F50" s="46">
        <v>0</v>
      </c>
      <c r="G50" s="46">
        <f t="shared" si="12"/>
        <v>24235</v>
      </c>
      <c r="H50" s="46">
        <v>0</v>
      </c>
      <c r="I50" s="46">
        <v>24235</v>
      </c>
    </row>
    <row r="51" spans="1:9" ht="19.5" customHeight="1">
      <c r="A51" s="43"/>
      <c r="B51" s="50" t="s">
        <v>116</v>
      </c>
      <c r="C51" s="45" t="s">
        <v>78</v>
      </c>
      <c r="D51" s="46">
        <v>175</v>
      </c>
      <c r="E51" s="46">
        <v>0</v>
      </c>
      <c r="F51" s="46">
        <v>0</v>
      </c>
      <c r="G51" s="46">
        <f t="shared" si="12"/>
        <v>2322</v>
      </c>
      <c r="H51" s="46">
        <v>0</v>
      </c>
      <c r="I51" s="46">
        <v>2322</v>
      </c>
    </row>
    <row r="52" spans="1:9" ht="19.5" customHeight="1">
      <c r="A52" s="43"/>
      <c r="B52" s="50" t="s">
        <v>116</v>
      </c>
      <c r="C52" s="45" t="s">
        <v>81</v>
      </c>
      <c r="D52" s="46">
        <v>1015</v>
      </c>
      <c r="E52" s="46">
        <v>0</v>
      </c>
      <c r="F52" s="46">
        <v>10</v>
      </c>
      <c r="G52" s="46">
        <f t="shared" si="12"/>
        <v>47545</v>
      </c>
      <c r="H52" s="46">
        <v>0</v>
      </c>
      <c r="I52" s="46">
        <v>47545</v>
      </c>
    </row>
    <row r="53" spans="1:9" ht="19.5" customHeight="1">
      <c r="A53" s="43"/>
      <c r="B53" s="50" t="s">
        <v>116</v>
      </c>
      <c r="C53" s="45" t="s">
        <v>33</v>
      </c>
      <c r="D53" s="46">
        <v>1418</v>
      </c>
      <c r="E53" s="46">
        <v>0</v>
      </c>
      <c r="F53" s="46">
        <v>1</v>
      </c>
      <c r="G53" s="46">
        <f t="shared" si="12"/>
        <v>36680</v>
      </c>
      <c r="H53" s="46">
        <v>0</v>
      </c>
      <c r="I53" s="46">
        <v>36680</v>
      </c>
    </row>
    <row r="54" spans="1:9" ht="19.5" customHeight="1">
      <c r="A54" s="43"/>
      <c r="B54" s="50" t="s">
        <v>110</v>
      </c>
      <c r="C54" s="45" t="s">
        <v>70</v>
      </c>
      <c r="D54" s="46">
        <v>3310</v>
      </c>
      <c r="E54" s="46">
        <v>0</v>
      </c>
      <c r="F54" s="46">
        <v>0</v>
      </c>
      <c r="G54" s="46">
        <f t="shared" si="12"/>
        <v>32050</v>
      </c>
      <c r="H54" s="46">
        <v>0</v>
      </c>
      <c r="I54" s="46">
        <v>32050</v>
      </c>
    </row>
    <row r="55" spans="1:9" ht="19.5" customHeight="1">
      <c r="A55" s="43"/>
      <c r="B55" s="50" t="s">
        <v>116</v>
      </c>
      <c r="C55" s="45" t="s">
        <v>128</v>
      </c>
      <c r="D55" s="46">
        <v>352</v>
      </c>
      <c r="E55" s="46">
        <v>0</v>
      </c>
      <c r="F55" s="46">
        <v>0</v>
      </c>
      <c r="G55" s="46">
        <f t="shared" si="12"/>
        <v>9528</v>
      </c>
      <c r="H55" s="46">
        <v>0</v>
      </c>
      <c r="I55" s="46">
        <v>9528</v>
      </c>
    </row>
    <row r="56" spans="1:9" ht="23.25" customHeight="1">
      <c r="A56" s="40"/>
      <c r="B56" s="49"/>
      <c r="C56" s="45"/>
      <c r="D56" s="47"/>
      <c r="E56" s="47"/>
      <c r="F56" s="47"/>
      <c r="G56" s="47"/>
      <c r="H56" s="47"/>
      <c r="I56" s="47"/>
    </row>
    <row r="57" spans="1:9" ht="19.5" customHeight="1">
      <c r="A57" s="44" t="s">
        <v>117</v>
      </c>
      <c r="B57" s="49"/>
      <c r="C57" s="45"/>
      <c r="D57" s="47">
        <f aca="true" t="shared" si="13" ref="D57:I57">+D58+D62</f>
        <v>7424</v>
      </c>
      <c r="E57" s="47">
        <f t="shared" si="13"/>
        <v>0</v>
      </c>
      <c r="F57" s="47">
        <f t="shared" si="13"/>
        <v>8</v>
      </c>
      <c r="G57" s="47">
        <f t="shared" si="13"/>
        <v>145163</v>
      </c>
      <c r="H57" s="47">
        <f t="shared" si="13"/>
        <v>4300</v>
      </c>
      <c r="I57" s="47">
        <f t="shared" si="13"/>
        <v>140863</v>
      </c>
    </row>
    <row r="58" spans="1:10" ht="19.5" customHeight="1">
      <c r="A58" s="44" t="s">
        <v>107</v>
      </c>
      <c r="B58" s="49"/>
      <c r="C58" s="45"/>
      <c r="D58" s="47">
        <f aca="true" t="shared" si="14" ref="D58:I58">SUM(D59:D61)</f>
        <v>550</v>
      </c>
      <c r="E58" s="47">
        <f t="shared" si="14"/>
        <v>0</v>
      </c>
      <c r="F58" s="47">
        <f t="shared" si="14"/>
        <v>0</v>
      </c>
      <c r="G58" s="47">
        <f t="shared" si="14"/>
        <v>4300</v>
      </c>
      <c r="H58" s="47">
        <f t="shared" si="14"/>
        <v>4300</v>
      </c>
      <c r="I58" s="47">
        <f t="shared" si="14"/>
        <v>0</v>
      </c>
      <c r="J58" s="47" t="s">
        <v>100</v>
      </c>
    </row>
    <row r="59" spans="1:9" ht="19.5" customHeight="1">
      <c r="A59" s="43"/>
      <c r="B59" s="50" t="s">
        <v>118</v>
      </c>
      <c r="C59" s="45" t="s">
        <v>66</v>
      </c>
      <c r="D59" s="46">
        <v>150</v>
      </c>
      <c r="E59" s="46">
        <v>0</v>
      </c>
      <c r="F59" s="46">
        <v>0</v>
      </c>
      <c r="G59" s="46">
        <f>SUM(H59:I59)</f>
        <v>1290</v>
      </c>
      <c r="H59" s="46">
        <v>1290</v>
      </c>
      <c r="I59" s="46">
        <v>0</v>
      </c>
    </row>
    <row r="60" spans="1:9" ht="19.5" customHeight="1">
      <c r="A60" s="43"/>
      <c r="B60" s="50" t="s">
        <v>118</v>
      </c>
      <c r="C60" s="45" t="s">
        <v>111</v>
      </c>
      <c r="D60" s="46">
        <v>300</v>
      </c>
      <c r="E60" s="46">
        <v>0</v>
      </c>
      <c r="F60" s="46">
        <v>0</v>
      </c>
      <c r="G60" s="46">
        <f>SUM(H60:I60)</f>
        <v>2150</v>
      </c>
      <c r="H60" s="46">
        <v>2150</v>
      </c>
      <c r="I60" s="46">
        <v>0</v>
      </c>
    </row>
    <row r="61" spans="1:9" ht="19.5" customHeight="1">
      <c r="A61" s="43"/>
      <c r="B61" s="50" t="s">
        <v>118</v>
      </c>
      <c r="C61" s="45" t="s">
        <v>34</v>
      </c>
      <c r="D61" s="46">
        <v>100</v>
      </c>
      <c r="E61" s="46">
        <v>0</v>
      </c>
      <c r="F61" s="46">
        <v>0</v>
      </c>
      <c r="G61" s="46">
        <f>SUM(H61:I61)</f>
        <v>860</v>
      </c>
      <c r="H61" s="46">
        <v>860</v>
      </c>
      <c r="I61" s="46">
        <v>0</v>
      </c>
    </row>
    <row r="62" spans="1:9" ht="19.5" customHeight="1">
      <c r="A62" s="44" t="s">
        <v>99</v>
      </c>
      <c r="B62" s="50"/>
      <c r="C62" s="45"/>
      <c r="D62" s="47">
        <f aca="true" t="shared" si="15" ref="D62:I62">SUM(D63:D68)</f>
        <v>6874</v>
      </c>
      <c r="E62" s="47">
        <f t="shared" si="15"/>
        <v>0</v>
      </c>
      <c r="F62" s="47">
        <f t="shared" si="15"/>
        <v>8</v>
      </c>
      <c r="G62" s="47">
        <f t="shared" si="15"/>
        <v>140863</v>
      </c>
      <c r="H62" s="47">
        <f t="shared" si="15"/>
        <v>0</v>
      </c>
      <c r="I62" s="47">
        <f t="shared" si="15"/>
        <v>140863</v>
      </c>
    </row>
    <row r="63" spans="1:9" ht="19.5" customHeight="1">
      <c r="A63" s="43"/>
      <c r="B63" s="50" t="s">
        <v>129</v>
      </c>
      <c r="C63" s="45" t="s">
        <v>115</v>
      </c>
      <c r="D63" s="46">
        <v>537</v>
      </c>
      <c r="E63" s="46">
        <v>0</v>
      </c>
      <c r="F63" s="46">
        <v>0</v>
      </c>
      <c r="G63" s="46">
        <f aca="true" t="shared" si="16" ref="G63:G68">SUM(H63:I63)</f>
        <v>11842</v>
      </c>
      <c r="H63" s="46">
        <v>0</v>
      </c>
      <c r="I63" s="46">
        <v>11842</v>
      </c>
    </row>
    <row r="64" spans="1:9" ht="19.5" customHeight="1">
      <c r="A64" s="43"/>
      <c r="B64" s="50" t="s">
        <v>119</v>
      </c>
      <c r="C64" s="45" t="s">
        <v>120</v>
      </c>
      <c r="D64" s="46">
        <v>25</v>
      </c>
      <c r="E64" s="46">
        <v>0</v>
      </c>
      <c r="F64" s="46">
        <v>0</v>
      </c>
      <c r="G64" s="46">
        <f t="shared" si="16"/>
        <v>542</v>
      </c>
      <c r="H64" s="46">
        <v>0</v>
      </c>
      <c r="I64" s="46">
        <v>542</v>
      </c>
    </row>
    <row r="65" spans="1:9" ht="19.5" customHeight="1">
      <c r="A65" s="43"/>
      <c r="B65" s="50" t="s">
        <v>130</v>
      </c>
      <c r="C65" s="45" t="s">
        <v>131</v>
      </c>
      <c r="D65" s="46">
        <v>337</v>
      </c>
      <c r="E65" s="46">
        <v>0</v>
      </c>
      <c r="F65" s="46">
        <v>1</v>
      </c>
      <c r="G65" s="46">
        <f t="shared" si="16"/>
        <v>19908</v>
      </c>
      <c r="H65" s="46">
        <v>0</v>
      </c>
      <c r="I65" s="46">
        <v>19908</v>
      </c>
    </row>
    <row r="66" spans="1:9" ht="19.5" customHeight="1">
      <c r="A66" s="43"/>
      <c r="B66" s="50" t="s">
        <v>118</v>
      </c>
      <c r="C66" s="45" t="s">
        <v>70</v>
      </c>
      <c r="D66" s="46">
        <v>920</v>
      </c>
      <c r="E66" s="46">
        <v>0</v>
      </c>
      <c r="F66" s="46">
        <v>7</v>
      </c>
      <c r="G66" s="46">
        <f t="shared" si="16"/>
        <v>21450</v>
      </c>
      <c r="H66" s="46">
        <v>0</v>
      </c>
      <c r="I66" s="46">
        <v>21450</v>
      </c>
    </row>
    <row r="67" spans="1:9" ht="19.5" customHeight="1">
      <c r="A67" s="43"/>
      <c r="B67" s="50" t="s">
        <v>130</v>
      </c>
      <c r="C67" s="45" t="s">
        <v>72</v>
      </c>
      <c r="D67" s="46">
        <v>3897</v>
      </c>
      <c r="E67" s="46">
        <v>0</v>
      </c>
      <c r="F67" s="46">
        <v>0</v>
      </c>
      <c r="G67" s="46">
        <f t="shared" si="16"/>
        <v>49845</v>
      </c>
      <c r="H67" s="46">
        <v>0</v>
      </c>
      <c r="I67" s="46">
        <v>49845</v>
      </c>
    </row>
    <row r="68" spans="1:9" ht="19.5" customHeight="1">
      <c r="A68" s="43"/>
      <c r="B68" s="50" t="s">
        <v>119</v>
      </c>
      <c r="C68" s="45" t="s">
        <v>128</v>
      </c>
      <c r="D68" s="46">
        <v>1158</v>
      </c>
      <c r="E68" s="46">
        <v>0</v>
      </c>
      <c r="F68" s="46">
        <v>0</v>
      </c>
      <c r="G68" s="46">
        <f t="shared" si="16"/>
        <v>37276</v>
      </c>
      <c r="H68" s="46">
        <v>0</v>
      </c>
      <c r="I68" s="46">
        <v>37276</v>
      </c>
    </row>
    <row r="69" spans="1:9" ht="23.25" customHeight="1">
      <c r="A69" s="40"/>
      <c r="B69" s="49"/>
      <c r="C69" s="45"/>
      <c r="D69" s="47"/>
      <c r="E69" s="47"/>
      <c r="F69" s="47"/>
      <c r="G69" s="47"/>
      <c r="H69" s="47"/>
      <c r="I69" s="47"/>
    </row>
    <row r="70" spans="1:9" ht="19.5" customHeight="1">
      <c r="A70" s="44" t="s">
        <v>39</v>
      </c>
      <c r="B70" s="49"/>
      <c r="C70" s="45"/>
      <c r="D70" s="47">
        <f aca="true" t="shared" si="17" ref="D70:I70">+D71+D77+D91</f>
        <v>13660</v>
      </c>
      <c r="E70" s="47">
        <f t="shared" si="17"/>
        <v>1</v>
      </c>
      <c r="F70" s="47">
        <f t="shared" si="17"/>
        <v>0</v>
      </c>
      <c r="G70" s="47">
        <f t="shared" si="17"/>
        <v>246716</v>
      </c>
      <c r="H70" s="47">
        <f t="shared" si="17"/>
        <v>2910</v>
      </c>
      <c r="I70" s="47">
        <f t="shared" si="17"/>
        <v>243806</v>
      </c>
    </row>
    <row r="71" spans="1:9" ht="19.5" customHeight="1">
      <c r="A71" s="44" t="s">
        <v>42</v>
      </c>
      <c r="B71" s="49"/>
      <c r="C71" s="45"/>
      <c r="D71" s="47">
        <f aca="true" t="shared" si="18" ref="D71:I71">+D72+D74</f>
        <v>72</v>
      </c>
      <c r="E71" s="47">
        <f t="shared" si="18"/>
        <v>0</v>
      </c>
      <c r="F71" s="47">
        <f t="shared" si="18"/>
        <v>0</v>
      </c>
      <c r="G71" s="47">
        <f t="shared" si="18"/>
        <v>776</v>
      </c>
      <c r="H71" s="47">
        <f t="shared" si="18"/>
        <v>350</v>
      </c>
      <c r="I71" s="47">
        <f t="shared" si="18"/>
        <v>426</v>
      </c>
    </row>
    <row r="72" spans="1:9" ht="19.5" customHeight="1">
      <c r="A72" s="44" t="s">
        <v>40</v>
      </c>
      <c r="B72" s="49"/>
      <c r="C72" s="45"/>
      <c r="D72" s="47">
        <f aca="true" t="shared" si="19" ref="D72:I72">SUM(D73:D73)</f>
        <v>60</v>
      </c>
      <c r="E72" s="47">
        <f t="shared" si="19"/>
        <v>0</v>
      </c>
      <c r="F72" s="47">
        <f t="shared" si="19"/>
        <v>0</v>
      </c>
      <c r="G72" s="47">
        <f t="shared" si="19"/>
        <v>350</v>
      </c>
      <c r="H72" s="47">
        <f t="shared" si="19"/>
        <v>350</v>
      </c>
      <c r="I72" s="47">
        <f t="shared" si="19"/>
        <v>0</v>
      </c>
    </row>
    <row r="73" spans="1:9" ht="19.5" customHeight="1">
      <c r="A73" s="43"/>
      <c r="B73" s="50" t="s">
        <v>43</v>
      </c>
      <c r="C73" s="45" t="s">
        <v>34</v>
      </c>
      <c r="D73" s="46">
        <v>60</v>
      </c>
      <c r="E73" s="46">
        <v>0</v>
      </c>
      <c r="F73" s="46">
        <v>0</v>
      </c>
      <c r="G73" s="46">
        <f>SUM(H73:I73)</f>
        <v>350</v>
      </c>
      <c r="H73" s="46">
        <v>350</v>
      </c>
      <c r="I73" s="46">
        <v>0</v>
      </c>
    </row>
    <row r="74" spans="1:9" ht="19.5" customHeight="1">
      <c r="A74" s="44" t="s">
        <v>41</v>
      </c>
      <c r="B74" s="50" t="s">
        <v>50</v>
      </c>
      <c r="C74" s="45" t="s">
        <v>50</v>
      </c>
      <c r="D74" s="47">
        <f aca="true" t="shared" si="20" ref="D74:I74">SUM(D75)</f>
        <v>12</v>
      </c>
      <c r="E74" s="47">
        <f t="shared" si="20"/>
        <v>0</v>
      </c>
      <c r="F74" s="47">
        <f t="shared" si="20"/>
        <v>0</v>
      </c>
      <c r="G74" s="47">
        <f t="shared" si="20"/>
        <v>426</v>
      </c>
      <c r="H74" s="47">
        <f t="shared" si="20"/>
        <v>0</v>
      </c>
      <c r="I74" s="47">
        <f t="shared" si="20"/>
        <v>426</v>
      </c>
    </row>
    <row r="75" spans="1:9" ht="19.5" customHeight="1">
      <c r="A75" s="43"/>
      <c r="B75" s="50" t="s">
        <v>48</v>
      </c>
      <c r="C75" s="45" t="s">
        <v>49</v>
      </c>
      <c r="D75" s="46">
        <v>12</v>
      </c>
      <c r="E75" s="46">
        <v>0</v>
      </c>
      <c r="F75" s="46">
        <v>0</v>
      </c>
      <c r="G75" s="46">
        <f>SUM(H75:I75)</f>
        <v>426</v>
      </c>
      <c r="H75" s="46">
        <v>0</v>
      </c>
      <c r="I75" s="46">
        <v>426</v>
      </c>
    </row>
    <row r="76" spans="1:9" ht="19.5" customHeight="1">
      <c r="A76" s="43"/>
      <c r="B76" s="50"/>
      <c r="C76" s="45"/>
      <c r="D76" s="46"/>
      <c r="E76" s="46"/>
      <c r="F76" s="46"/>
      <c r="G76" s="46"/>
      <c r="H76" s="46"/>
      <c r="I76" s="46"/>
    </row>
    <row r="77" spans="1:9" ht="19.5" customHeight="1">
      <c r="A77" s="44" t="s">
        <v>44</v>
      </c>
      <c r="B77" s="49"/>
      <c r="C77" s="45"/>
      <c r="D77" s="47">
        <f aca="true" t="shared" si="21" ref="D77:I77">+D78+D81</f>
        <v>13488</v>
      </c>
      <c r="E77" s="47">
        <f t="shared" si="21"/>
        <v>1</v>
      </c>
      <c r="F77" s="47">
        <f t="shared" si="21"/>
        <v>0</v>
      </c>
      <c r="G77" s="47">
        <f t="shared" si="21"/>
        <v>238390</v>
      </c>
      <c r="H77" s="47">
        <f t="shared" si="21"/>
        <v>2560</v>
      </c>
      <c r="I77" s="47">
        <f t="shared" si="21"/>
        <v>235830</v>
      </c>
    </row>
    <row r="78" spans="1:9" ht="19.5" customHeight="1">
      <c r="A78" s="44" t="s">
        <v>40</v>
      </c>
      <c r="B78" s="49"/>
      <c r="C78" s="45"/>
      <c r="D78" s="47">
        <f aca="true" t="shared" si="22" ref="D78:I78">SUM(D79:D80)</f>
        <v>14</v>
      </c>
      <c r="E78" s="47">
        <f t="shared" si="22"/>
        <v>0</v>
      </c>
      <c r="F78" s="47">
        <f t="shared" si="22"/>
        <v>0</v>
      </c>
      <c r="G78" s="47">
        <f t="shared" si="22"/>
        <v>300</v>
      </c>
      <c r="H78" s="47">
        <f t="shared" si="22"/>
        <v>300</v>
      </c>
      <c r="I78" s="47">
        <f t="shared" si="22"/>
        <v>0</v>
      </c>
    </row>
    <row r="79" spans="1:9" ht="19.5" customHeight="1">
      <c r="A79" s="43"/>
      <c r="B79" s="50" t="s">
        <v>45</v>
      </c>
      <c r="C79" s="45" t="s">
        <v>46</v>
      </c>
      <c r="D79" s="46">
        <v>4</v>
      </c>
      <c r="E79" s="46">
        <v>0</v>
      </c>
      <c r="F79" s="46">
        <v>0</v>
      </c>
      <c r="G79" s="46">
        <f>SUM(H79:I79)</f>
        <v>100</v>
      </c>
      <c r="H79" s="46">
        <v>100</v>
      </c>
      <c r="I79" s="46">
        <v>0</v>
      </c>
    </row>
    <row r="80" spans="1:9" ht="19.5" customHeight="1">
      <c r="A80" s="43"/>
      <c r="B80" s="50" t="s">
        <v>45</v>
      </c>
      <c r="C80" s="45" t="s">
        <v>47</v>
      </c>
      <c r="D80" s="46">
        <v>10</v>
      </c>
      <c r="E80" s="46">
        <v>0</v>
      </c>
      <c r="F80" s="46">
        <v>0</v>
      </c>
      <c r="G80" s="46">
        <f>SUM(H80:I80)</f>
        <v>200</v>
      </c>
      <c r="H80" s="46">
        <v>200</v>
      </c>
      <c r="I80" s="46">
        <v>0</v>
      </c>
    </row>
    <row r="81" spans="1:9" ht="19.5" customHeight="1">
      <c r="A81" s="44" t="s">
        <v>41</v>
      </c>
      <c r="B81" s="50"/>
      <c r="C81" s="45"/>
      <c r="D81" s="47">
        <f aca="true" t="shared" si="23" ref="D81:I81">SUM(D82:D89)</f>
        <v>13474</v>
      </c>
      <c r="E81" s="47">
        <f t="shared" si="23"/>
        <v>1</v>
      </c>
      <c r="F81" s="47">
        <f t="shared" si="23"/>
        <v>0</v>
      </c>
      <c r="G81" s="47">
        <f t="shared" si="23"/>
        <v>238090</v>
      </c>
      <c r="H81" s="47">
        <f t="shared" si="23"/>
        <v>2260</v>
      </c>
      <c r="I81" s="47">
        <f t="shared" si="23"/>
        <v>235830</v>
      </c>
    </row>
    <row r="82" spans="1:9" ht="19.5" customHeight="1">
      <c r="A82" s="43"/>
      <c r="B82" s="50" t="s">
        <v>132</v>
      </c>
      <c r="C82" s="45" t="s">
        <v>109</v>
      </c>
      <c r="D82" s="46">
        <v>650</v>
      </c>
      <c r="E82" s="46">
        <v>0</v>
      </c>
      <c r="F82" s="46">
        <v>0</v>
      </c>
      <c r="G82" s="46">
        <f>SUM(H82:I82)</f>
        <v>4242</v>
      </c>
      <c r="H82" s="46">
        <v>0</v>
      </c>
      <c r="I82" s="46">
        <v>4242</v>
      </c>
    </row>
    <row r="83" spans="1:9" ht="19.5" customHeight="1">
      <c r="A83" s="43"/>
      <c r="B83" s="50" t="s">
        <v>51</v>
      </c>
      <c r="C83" s="45" t="s">
        <v>49</v>
      </c>
      <c r="D83" s="46">
        <v>75</v>
      </c>
      <c r="E83" s="46">
        <v>0</v>
      </c>
      <c r="F83" s="46">
        <v>0</v>
      </c>
      <c r="G83" s="46">
        <f aca="true" t="shared" si="24" ref="G83:G89">SUM(H83:I83)</f>
        <v>4619</v>
      </c>
      <c r="H83" s="46">
        <v>0</v>
      </c>
      <c r="I83" s="46">
        <v>4619</v>
      </c>
    </row>
    <row r="84" spans="1:9" ht="19.5" customHeight="1">
      <c r="A84" s="43"/>
      <c r="B84" s="50" t="s">
        <v>52</v>
      </c>
      <c r="C84" s="45" t="s">
        <v>33</v>
      </c>
      <c r="D84" s="29">
        <v>1974</v>
      </c>
      <c r="E84" s="46">
        <v>0</v>
      </c>
      <c r="F84" s="46">
        <v>0</v>
      </c>
      <c r="G84" s="46">
        <f t="shared" si="24"/>
        <v>53860</v>
      </c>
      <c r="H84" s="46">
        <v>0</v>
      </c>
      <c r="I84" s="46">
        <v>53860</v>
      </c>
    </row>
    <row r="85" spans="1:9" ht="19.5" customHeight="1">
      <c r="A85" s="43"/>
      <c r="B85" s="50" t="s">
        <v>53</v>
      </c>
      <c r="C85" s="45" t="s">
        <v>54</v>
      </c>
      <c r="D85" s="29">
        <v>31</v>
      </c>
      <c r="E85" s="46">
        <v>0</v>
      </c>
      <c r="F85" s="46">
        <v>0</v>
      </c>
      <c r="G85" s="46">
        <f t="shared" si="24"/>
        <v>451</v>
      </c>
      <c r="H85" s="46">
        <v>0</v>
      </c>
      <c r="I85" s="46">
        <v>451</v>
      </c>
    </row>
    <row r="86" spans="1:9" ht="19.5" customHeight="1">
      <c r="A86" s="43"/>
      <c r="B86" s="50" t="s">
        <v>61</v>
      </c>
      <c r="C86" s="45" t="s">
        <v>55</v>
      </c>
      <c r="D86" s="29">
        <v>6968</v>
      </c>
      <c r="E86" s="46">
        <v>1</v>
      </c>
      <c r="F86" s="46">
        <v>0</v>
      </c>
      <c r="G86" s="46">
        <f t="shared" si="24"/>
        <v>77303</v>
      </c>
      <c r="H86" s="46">
        <v>0</v>
      </c>
      <c r="I86" s="46">
        <v>77303</v>
      </c>
    </row>
    <row r="87" spans="1:9" ht="19.5" customHeight="1">
      <c r="A87" s="43"/>
      <c r="B87" s="50" t="s">
        <v>56</v>
      </c>
      <c r="C87" s="45" t="s">
        <v>57</v>
      </c>
      <c r="D87" s="29">
        <v>2736</v>
      </c>
      <c r="E87" s="46">
        <v>0</v>
      </c>
      <c r="F87" s="46">
        <v>0</v>
      </c>
      <c r="G87" s="46">
        <f t="shared" si="24"/>
        <v>64140</v>
      </c>
      <c r="H87" s="46">
        <v>0</v>
      </c>
      <c r="I87" s="46">
        <v>64140</v>
      </c>
    </row>
    <row r="88" spans="1:9" ht="19.5" customHeight="1">
      <c r="A88" s="43"/>
      <c r="B88" s="50" t="s">
        <v>45</v>
      </c>
      <c r="C88" s="45" t="s">
        <v>58</v>
      </c>
      <c r="D88" s="29">
        <v>910</v>
      </c>
      <c r="E88" s="46">
        <v>0</v>
      </c>
      <c r="F88" s="46">
        <v>0</v>
      </c>
      <c r="G88" s="46">
        <f t="shared" si="24"/>
        <v>16475</v>
      </c>
      <c r="H88" s="46">
        <v>0</v>
      </c>
      <c r="I88" s="46">
        <v>16475</v>
      </c>
    </row>
    <row r="89" spans="1:9" ht="19.5" customHeight="1">
      <c r="A89" s="43"/>
      <c r="B89" s="50" t="s">
        <v>60</v>
      </c>
      <c r="C89" s="45" t="s">
        <v>59</v>
      </c>
      <c r="D89" s="29">
        <v>130</v>
      </c>
      <c r="E89" s="46">
        <v>0</v>
      </c>
      <c r="F89" s="46">
        <v>0</v>
      </c>
      <c r="G89" s="46">
        <f t="shared" si="24"/>
        <v>17000</v>
      </c>
      <c r="H89" s="46">
        <v>2260</v>
      </c>
      <c r="I89" s="46">
        <v>14740</v>
      </c>
    </row>
    <row r="90" spans="1:9" ht="19.5" customHeight="1">
      <c r="A90" s="43"/>
      <c r="B90" s="50"/>
      <c r="C90" s="45"/>
      <c r="D90" s="29"/>
      <c r="E90" s="46"/>
      <c r="F90" s="46"/>
      <c r="G90" s="46"/>
      <c r="H90" s="46"/>
      <c r="I90" s="46"/>
    </row>
    <row r="91" spans="1:9" ht="19.5" customHeight="1">
      <c r="A91" s="44" t="s">
        <v>121</v>
      </c>
      <c r="B91" s="49"/>
      <c r="C91" s="45"/>
      <c r="D91" s="47">
        <f aca="true" t="shared" si="25" ref="D91:I91">SUM(D92)</f>
        <v>100</v>
      </c>
      <c r="E91" s="47">
        <f t="shared" si="25"/>
        <v>0</v>
      </c>
      <c r="F91" s="47">
        <f t="shared" si="25"/>
        <v>0</v>
      </c>
      <c r="G91" s="47">
        <f t="shared" si="25"/>
        <v>7550</v>
      </c>
      <c r="H91" s="47">
        <f t="shared" si="25"/>
        <v>0</v>
      </c>
      <c r="I91" s="47">
        <f t="shared" si="25"/>
        <v>7550</v>
      </c>
    </row>
    <row r="92" spans="1:9" ht="19.5" customHeight="1">
      <c r="A92" s="44" t="s">
        <v>122</v>
      </c>
      <c r="B92" s="50" t="s">
        <v>38</v>
      </c>
      <c r="C92" s="45" t="s">
        <v>38</v>
      </c>
      <c r="D92" s="47">
        <f>SUM(D93)</f>
        <v>100</v>
      </c>
      <c r="E92" s="47">
        <f>SUM(E93:E93)</f>
        <v>0</v>
      </c>
      <c r="F92" s="47">
        <f>SUM(F93:F93)</f>
        <v>0</v>
      </c>
      <c r="G92" s="47">
        <f>SUM(G93:G93)</f>
        <v>7550</v>
      </c>
      <c r="H92" s="47">
        <f>SUM(H93:H93)</f>
        <v>0</v>
      </c>
      <c r="I92" s="47">
        <f>SUM(I93:I93)</f>
        <v>7550</v>
      </c>
    </row>
    <row r="93" spans="1:9" ht="19.5" customHeight="1">
      <c r="A93" s="43"/>
      <c r="B93" s="50" t="s">
        <v>123</v>
      </c>
      <c r="C93" s="45" t="s">
        <v>124</v>
      </c>
      <c r="D93" s="46">
        <v>100</v>
      </c>
      <c r="E93" s="46">
        <v>0</v>
      </c>
      <c r="F93" s="46">
        <v>0</v>
      </c>
      <c r="G93" s="46">
        <f>SUM(H93:I93)</f>
        <v>7550</v>
      </c>
      <c r="H93" s="46">
        <v>0</v>
      </c>
      <c r="I93" s="46">
        <v>7550</v>
      </c>
    </row>
    <row r="94" spans="1:9" ht="19.5" customHeight="1">
      <c r="A94" s="43"/>
      <c r="B94" s="50"/>
      <c r="C94" s="45"/>
      <c r="D94" s="29"/>
      <c r="E94" s="46"/>
      <c r="F94" s="46"/>
      <c r="G94" s="46"/>
      <c r="H94" s="46"/>
      <c r="I94" s="46"/>
    </row>
    <row r="95" spans="1:9" ht="19.5" customHeight="1">
      <c r="A95" s="30"/>
      <c r="B95" s="31"/>
      <c r="C95" s="32"/>
      <c r="D95" s="33"/>
      <c r="E95" s="33"/>
      <c r="F95" s="33"/>
      <c r="G95" s="33"/>
      <c r="H95" s="33"/>
      <c r="I95" s="32"/>
    </row>
    <row r="96" spans="1:9" ht="16.5">
      <c r="A96" s="28"/>
      <c r="B96" s="28"/>
      <c r="C96" s="29"/>
      <c r="D96" s="29"/>
      <c r="E96" s="29"/>
      <c r="F96" s="29"/>
      <c r="G96" s="9"/>
      <c r="H96" s="29"/>
      <c r="I96" s="29"/>
    </row>
    <row r="97" spans="1:9" ht="16.5">
      <c r="A97" s="9"/>
      <c r="B97" s="9"/>
      <c r="C97" s="9"/>
      <c r="D97" s="9"/>
      <c r="E97" s="34" t="s">
        <v>16</v>
      </c>
      <c r="F97" s="9"/>
      <c r="G97" s="9"/>
      <c r="H97" s="9"/>
      <c r="I97" s="9"/>
    </row>
    <row r="98" spans="1:9" ht="16.5">
      <c r="A98" s="34" t="s">
        <v>15</v>
      </c>
      <c r="B98" s="34" t="s">
        <v>14</v>
      </c>
      <c r="C98" s="4"/>
      <c r="D98" s="9"/>
      <c r="E98" s="9"/>
      <c r="F98" s="9"/>
      <c r="G98" s="9"/>
      <c r="H98" s="34" t="s">
        <v>13</v>
      </c>
      <c r="I98" s="9"/>
    </row>
    <row r="99" spans="1:9" ht="16.5">
      <c r="A99" s="9"/>
      <c r="B99" s="9"/>
      <c r="C99" s="9"/>
      <c r="D99" s="9"/>
      <c r="E99" s="34" t="s">
        <v>12</v>
      </c>
      <c r="F99" s="9"/>
      <c r="G99" s="9"/>
      <c r="H99" s="9"/>
      <c r="I99" s="9"/>
    </row>
    <row r="100" spans="1:9" ht="16.5">
      <c r="A100" s="9"/>
      <c r="B100" s="9"/>
      <c r="C100" s="9"/>
      <c r="D100" s="9"/>
      <c r="E100" s="9"/>
      <c r="F100" s="9"/>
      <c r="G100" s="9"/>
      <c r="H100" s="9"/>
      <c r="I100" s="35"/>
    </row>
    <row r="101" spans="1:9" ht="16.5">
      <c r="A101" s="34" t="s">
        <v>32</v>
      </c>
      <c r="B101" s="36"/>
      <c r="C101" s="36"/>
      <c r="D101" s="36"/>
      <c r="E101" s="36"/>
      <c r="F101" s="36"/>
      <c r="G101" s="9"/>
      <c r="H101" s="9"/>
      <c r="I101" s="9"/>
    </row>
    <row r="102" spans="1:9" ht="15.75">
      <c r="A102" s="3" t="s">
        <v>36</v>
      </c>
      <c r="B102" s="3"/>
      <c r="C102" s="37"/>
      <c r="D102" s="38"/>
      <c r="E102" s="37"/>
      <c r="F102" s="1"/>
      <c r="G102" s="37"/>
      <c r="H102" s="37"/>
      <c r="I102" s="37"/>
    </row>
    <row r="103" spans="1:9" ht="15.75">
      <c r="A103" s="3" t="s">
        <v>37</v>
      </c>
      <c r="B103" s="38"/>
      <c r="C103" s="38"/>
      <c r="D103" s="38"/>
      <c r="E103" s="38"/>
      <c r="F103" s="38"/>
      <c r="G103" s="38"/>
      <c r="H103" s="38"/>
      <c r="I103" s="38"/>
    </row>
    <row r="104" spans="1:9" ht="18.75" customHeight="1">
      <c r="A104" s="3" t="s">
        <v>27</v>
      </c>
      <c r="B104" s="38"/>
      <c r="C104" s="38"/>
      <c r="D104" s="38"/>
      <c r="E104" s="38"/>
      <c r="F104" s="38"/>
      <c r="G104" s="38"/>
      <c r="H104" s="38"/>
      <c r="I104" s="39" t="s">
        <v>133</v>
      </c>
    </row>
    <row r="105" spans="1:9" ht="16.5">
      <c r="A105" s="9" t="s">
        <v>125</v>
      </c>
      <c r="B105" s="4"/>
      <c r="C105" s="4"/>
      <c r="D105" s="4"/>
      <c r="E105" s="4"/>
      <c r="F105" s="4"/>
      <c r="G105" s="4"/>
      <c r="H105" s="4"/>
      <c r="I105" s="4"/>
    </row>
    <row r="106" spans="1:9" ht="16.5">
      <c r="A106" s="4"/>
      <c r="B106" s="4"/>
      <c r="C106" s="4"/>
      <c r="D106" s="4"/>
      <c r="E106" s="4"/>
      <c r="F106" s="4"/>
      <c r="G106" s="4"/>
      <c r="H106" s="4"/>
      <c r="I106" s="4"/>
    </row>
  </sheetData>
  <sheetProtection/>
  <mergeCells count="3">
    <mergeCell ref="A4:I4"/>
    <mergeCell ref="A6:I6"/>
    <mergeCell ref="D7:F7"/>
  </mergeCells>
  <printOptions/>
  <pageMargins left="1.141732283464567" right="0.7480314960629921" top="1.1811023622047245" bottom="1.1811023622047245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7.62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154</v>
      </c>
      <c r="B1" s="1" t="s">
        <v>153</v>
      </c>
      <c r="C1" s="6"/>
      <c r="D1" s="6"/>
      <c r="E1" s="6"/>
      <c r="F1" s="6"/>
      <c r="G1" s="6"/>
      <c r="H1" s="5" t="s">
        <v>0</v>
      </c>
      <c r="I1" s="7" t="s">
        <v>152</v>
      </c>
    </row>
    <row r="2" spans="1:9" ht="16.5">
      <c r="A2" s="5" t="s">
        <v>151</v>
      </c>
      <c r="B2" s="2" t="s">
        <v>150</v>
      </c>
      <c r="C2" s="8"/>
      <c r="D2" s="8"/>
      <c r="E2" s="8"/>
      <c r="F2" s="8"/>
      <c r="G2" s="8"/>
      <c r="H2" s="5" t="s">
        <v>1</v>
      </c>
      <c r="I2" s="7" t="s">
        <v>149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1" t="s">
        <v>148</v>
      </c>
      <c r="B4" s="51"/>
      <c r="C4" s="51"/>
      <c r="D4" s="51"/>
      <c r="E4" s="51"/>
      <c r="F4" s="51"/>
      <c r="G4" s="51"/>
      <c r="H4" s="51"/>
      <c r="I4" s="51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52" t="s">
        <v>147</v>
      </c>
      <c r="B6" s="52"/>
      <c r="C6" s="52"/>
      <c r="D6" s="52"/>
      <c r="E6" s="52"/>
      <c r="F6" s="52"/>
      <c r="G6" s="52"/>
      <c r="H6" s="52"/>
      <c r="I6" s="52"/>
    </row>
    <row r="7" spans="1:9" ht="16.5">
      <c r="A7" s="10"/>
      <c r="B7" s="11" t="s">
        <v>2</v>
      </c>
      <c r="C7" s="12"/>
      <c r="D7" s="53" t="s">
        <v>146</v>
      </c>
      <c r="E7" s="54"/>
      <c r="F7" s="55"/>
      <c r="G7" s="13" t="s">
        <v>145</v>
      </c>
      <c r="H7" s="14"/>
      <c r="I7" s="14"/>
    </row>
    <row r="8" spans="1:9" ht="15.75">
      <c r="A8" s="15" t="s">
        <v>4</v>
      </c>
      <c r="B8" s="16" t="s">
        <v>5</v>
      </c>
      <c r="C8" s="17" t="s">
        <v>144</v>
      </c>
      <c r="D8" s="18" t="s">
        <v>143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9</v>
      </c>
      <c r="E9" s="26" t="s">
        <v>10</v>
      </c>
      <c r="F9" s="26" t="s">
        <v>11</v>
      </c>
      <c r="G9" s="41" t="s">
        <v>19</v>
      </c>
      <c r="H9" s="42" t="s">
        <v>142</v>
      </c>
      <c r="I9" s="27" t="s">
        <v>141</v>
      </c>
    </row>
    <row r="10" spans="1:9" ht="15.75">
      <c r="A10" s="40" t="s">
        <v>140</v>
      </c>
      <c r="B10" s="61" t="s">
        <v>139</v>
      </c>
      <c r="C10" s="45"/>
      <c r="D10" s="47"/>
      <c r="E10" s="47"/>
      <c r="F10" s="47"/>
      <c r="G10" s="47"/>
      <c r="H10" s="47"/>
      <c r="I10" s="47"/>
    </row>
    <row r="11" spans="1:9" ht="15.75">
      <c r="A11" s="60"/>
      <c r="C11" s="45"/>
      <c r="D11" s="47"/>
      <c r="E11" s="47"/>
      <c r="F11" s="47"/>
      <c r="G11" s="47"/>
      <c r="H11" s="47"/>
      <c r="I11" s="47"/>
    </row>
    <row r="12" spans="1:9" ht="15.75">
      <c r="A12" s="43"/>
      <c r="B12" s="59"/>
      <c r="C12" s="45"/>
      <c r="D12" s="46"/>
      <c r="E12" s="46"/>
      <c r="F12" s="46"/>
      <c r="G12" s="46"/>
      <c r="H12" s="46"/>
      <c r="I12" s="46"/>
    </row>
    <row r="13" spans="1:9" ht="15.75">
      <c r="A13" s="58"/>
      <c r="B13" s="57"/>
      <c r="C13" s="56"/>
      <c r="D13" s="29"/>
      <c r="E13" s="29"/>
      <c r="F13" s="29"/>
      <c r="G13" s="29"/>
      <c r="H13" s="29"/>
      <c r="I13" s="29"/>
    </row>
    <row r="14" spans="1:9" ht="15.75">
      <c r="A14" s="58"/>
      <c r="B14" s="57"/>
      <c r="C14" s="56"/>
      <c r="D14" s="29"/>
      <c r="E14" s="29"/>
      <c r="F14" s="29"/>
      <c r="G14" s="29"/>
      <c r="H14" s="29"/>
      <c r="I14" s="29"/>
    </row>
    <row r="15" spans="1:9" ht="15.75">
      <c r="A15" s="43"/>
      <c r="B15" s="57"/>
      <c r="C15" s="56"/>
      <c r="D15" s="29"/>
      <c r="E15" s="29"/>
      <c r="F15" s="29"/>
      <c r="G15" s="29"/>
      <c r="H15" s="29"/>
      <c r="I15" s="29"/>
    </row>
    <row r="16" spans="1:9" ht="15.75">
      <c r="A16" s="58"/>
      <c r="B16" s="57"/>
      <c r="C16" s="56"/>
      <c r="D16" s="29"/>
      <c r="E16" s="29"/>
      <c r="F16" s="29"/>
      <c r="G16" s="29"/>
      <c r="H16" s="29"/>
      <c r="I16" s="29"/>
    </row>
    <row r="17" spans="1:9" ht="15.75">
      <c r="A17" s="58"/>
      <c r="B17" s="57"/>
      <c r="C17" s="56"/>
      <c r="D17" s="29"/>
      <c r="E17" s="29"/>
      <c r="F17" s="29"/>
      <c r="G17" s="29"/>
      <c r="H17" s="29"/>
      <c r="I17" s="29"/>
    </row>
    <row r="18" spans="1:9" ht="15.75">
      <c r="A18" s="58"/>
      <c r="B18" s="57"/>
      <c r="C18" s="56"/>
      <c r="D18" s="29"/>
      <c r="E18" s="29"/>
      <c r="F18" s="29"/>
      <c r="G18" s="29"/>
      <c r="H18" s="29"/>
      <c r="I18" s="29"/>
    </row>
    <row r="19" spans="1:9" ht="15.75">
      <c r="A19" s="58"/>
      <c r="B19" s="57"/>
      <c r="C19" s="56"/>
      <c r="D19" s="29"/>
      <c r="E19" s="29"/>
      <c r="F19" s="29"/>
      <c r="G19" s="29"/>
      <c r="H19" s="29"/>
      <c r="I19" s="29"/>
    </row>
    <row r="20" spans="1:9" ht="15.75">
      <c r="A20" s="58"/>
      <c r="B20" s="57"/>
      <c r="C20" s="56"/>
      <c r="D20" s="29"/>
      <c r="E20" s="29"/>
      <c r="F20" s="29"/>
      <c r="G20" s="29"/>
      <c r="H20" s="29"/>
      <c r="I20" s="29"/>
    </row>
    <row r="21" spans="1:9" ht="15.75">
      <c r="A21" s="58"/>
      <c r="B21" s="57"/>
      <c r="C21" s="56"/>
      <c r="D21" s="29"/>
      <c r="E21" s="29"/>
      <c r="F21" s="29"/>
      <c r="G21" s="29"/>
      <c r="H21" s="29"/>
      <c r="I21" s="29"/>
    </row>
    <row r="22" spans="1:9" ht="15.75">
      <c r="A22" s="58"/>
      <c r="B22" s="57"/>
      <c r="C22" s="56"/>
      <c r="D22" s="29"/>
      <c r="E22" s="29"/>
      <c r="F22" s="29"/>
      <c r="G22" s="29"/>
      <c r="H22" s="29"/>
      <c r="I22" s="29"/>
    </row>
    <row r="23" spans="1:9" ht="15.75">
      <c r="A23" s="58"/>
      <c r="B23" s="57"/>
      <c r="C23" s="56"/>
      <c r="D23" s="29"/>
      <c r="E23" s="29"/>
      <c r="F23" s="29"/>
      <c r="G23" s="29"/>
      <c r="H23" s="29"/>
      <c r="I23" s="29"/>
    </row>
    <row r="24" spans="1:9" ht="15.75">
      <c r="A24" s="58"/>
      <c r="B24" s="57"/>
      <c r="C24" s="56"/>
      <c r="D24" s="29"/>
      <c r="E24" s="29"/>
      <c r="F24" s="29"/>
      <c r="G24" s="29"/>
      <c r="H24" s="29"/>
      <c r="I24" s="29"/>
    </row>
    <row r="25" spans="1:9" ht="15.75">
      <c r="A25" s="58"/>
      <c r="B25" s="57"/>
      <c r="C25" s="56"/>
      <c r="D25" s="29"/>
      <c r="E25" s="29"/>
      <c r="F25" s="29"/>
      <c r="G25" s="29"/>
      <c r="H25" s="29"/>
      <c r="I25" s="29"/>
    </row>
    <row r="26" spans="1:9" ht="15.75">
      <c r="A26" s="58"/>
      <c r="B26" s="57"/>
      <c r="C26" s="56"/>
      <c r="D26" s="29"/>
      <c r="E26" s="29"/>
      <c r="F26" s="29"/>
      <c r="G26" s="29"/>
      <c r="H26" s="29"/>
      <c r="I26" s="29"/>
    </row>
    <row r="27" spans="1:9" ht="15.75">
      <c r="A27" s="58"/>
      <c r="B27" s="57"/>
      <c r="C27" s="56"/>
      <c r="D27" s="29"/>
      <c r="E27" s="29"/>
      <c r="F27" s="29"/>
      <c r="G27" s="29"/>
      <c r="H27" s="29"/>
      <c r="I27" s="29"/>
    </row>
    <row r="28" spans="1:9" ht="15.75">
      <c r="A28" s="43"/>
      <c r="B28" s="57"/>
      <c r="C28" s="56"/>
      <c r="D28" s="29"/>
      <c r="E28" s="29"/>
      <c r="F28" s="29"/>
      <c r="G28" s="29"/>
      <c r="H28" s="29"/>
      <c r="I28" s="29"/>
    </row>
    <row r="29" spans="1:9" ht="15.75">
      <c r="A29" s="43"/>
      <c r="B29" s="57"/>
      <c r="C29" s="56"/>
      <c r="D29" s="29"/>
      <c r="E29" s="29"/>
      <c r="F29" s="29"/>
      <c r="G29" s="29"/>
      <c r="H29" s="29"/>
      <c r="I29" s="29"/>
    </row>
    <row r="30" spans="1:9" ht="15.75">
      <c r="A30" s="58"/>
      <c r="B30" s="57"/>
      <c r="C30" s="56"/>
      <c r="D30" s="29"/>
      <c r="E30" s="29"/>
      <c r="F30" s="29"/>
      <c r="G30" s="29"/>
      <c r="H30" s="29"/>
      <c r="I30" s="29"/>
    </row>
    <row r="31" spans="1:9" ht="15.75">
      <c r="A31" s="43"/>
      <c r="B31" s="57"/>
      <c r="C31" s="56"/>
      <c r="D31" s="29"/>
      <c r="E31" s="29"/>
      <c r="F31" s="29"/>
      <c r="G31" s="29"/>
      <c r="H31" s="29"/>
      <c r="I31" s="29"/>
    </row>
    <row r="32" spans="1:9" ht="15.75">
      <c r="A32" s="43"/>
      <c r="B32" s="57"/>
      <c r="C32" s="56"/>
      <c r="D32" s="29"/>
      <c r="E32" s="29"/>
      <c r="F32" s="29"/>
      <c r="G32" s="29"/>
      <c r="H32" s="29"/>
      <c r="I32" s="29"/>
    </row>
    <row r="33" spans="1:9" ht="15.75">
      <c r="A33" s="58"/>
      <c r="B33" s="57"/>
      <c r="C33" s="56"/>
      <c r="D33" s="29"/>
      <c r="E33" s="29"/>
      <c r="F33" s="29"/>
      <c r="G33" s="29"/>
      <c r="H33" s="29"/>
      <c r="I33" s="29"/>
    </row>
    <row r="34" spans="1:9" ht="15.75">
      <c r="A34" s="30"/>
      <c r="B34" s="31"/>
      <c r="C34" s="32"/>
      <c r="D34" s="33"/>
      <c r="E34" s="33"/>
      <c r="F34" s="33"/>
      <c r="G34" s="33"/>
      <c r="H34" s="33"/>
      <c r="I34" s="32"/>
    </row>
    <row r="35" spans="1:9" ht="16.5">
      <c r="A35" s="28"/>
      <c r="B35" s="28"/>
      <c r="C35" s="29"/>
      <c r="D35" s="29"/>
      <c r="E35" s="29"/>
      <c r="F35" s="29"/>
      <c r="G35" s="9"/>
      <c r="H35" s="29"/>
      <c r="I35" s="29"/>
    </row>
    <row r="36" spans="1:9" ht="16.5">
      <c r="A36" s="9"/>
      <c r="B36" s="9"/>
      <c r="C36" s="9"/>
      <c r="D36" s="9"/>
      <c r="E36" s="34" t="s">
        <v>16</v>
      </c>
      <c r="F36" s="9"/>
      <c r="G36" s="9"/>
      <c r="H36" s="9"/>
      <c r="I36" s="9"/>
    </row>
    <row r="37" spans="1:9" ht="16.5">
      <c r="A37" s="34" t="s">
        <v>15</v>
      </c>
      <c r="B37" s="34" t="s">
        <v>14</v>
      </c>
      <c r="C37" s="4"/>
      <c r="D37" s="9"/>
      <c r="E37" s="9"/>
      <c r="F37" s="9"/>
      <c r="G37" s="9"/>
      <c r="H37" s="34" t="s">
        <v>13</v>
      </c>
      <c r="I37" s="9"/>
    </row>
    <row r="38" spans="1:9" ht="16.5">
      <c r="A38" s="9"/>
      <c r="B38" s="9"/>
      <c r="C38" s="9"/>
      <c r="D38" s="9"/>
      <c r="E38" s="34" t="s">
        <v>12</v>
      </c>
      <c r="F38" s="9"/>
      <c r="G38" s="9"/>
      <c r="H38" s="9"/>
      <c r="I38" s="9"/>
    </row>
    <row r="39" spans="1:9" ht="16.5">
      <c r="A39" s="9"/>
      <c r="B39" s="9"/>
      <c r="C39" s="9"/>
      <c r="D39" s="9"/>
      <c r="E39" s="9"/>
      <c r="F39" s="9"/>
      <c r="G39" s="9"/>
      <c r="H39" s="9"/>
      <c r="I39" s="35"/>
    </row>
    <row r="40" spans="1:9" ht="16.5">
      <c r="A40" s="34" t="s">
        <v>138</v>
      </c>
      <c r="B40" s="36"/>
      <c r="C40" s="36"/>
      <c r="D40" s="36"/>
      <c r="E40" s="36"/>
      <c r="F40" s="36"/>
      <c r="G40" s="9"/>
      <c r="H40" s="9"/>
      <c r="I40" s="9"/>
    </row>
    <row r="41" spans="1:9" ht="15.75">
      <c r="A41" s="3" t="s">
        <v>137</v>
      </c>
      <c r="B41" s="3"/>
      <c r="C41" s="37"/>
      <c r="D41" s="38"/>
      <c r="E41" s="37"/>
      <c r="F41" s="1"/>
      <c r="G41" s="37"/>
      <c r="H41" s="37"/>
      <c r="I41" s="37"/>
    </row>
    <row r="42" spans="1:9" ht="15.75">
      <c r="A42" s="3" t="s">
        <v>136</v>
      </c>
      <c r="B42" s="38"/>
      <c r="C42" s="38"/>
      <c r="D42" s="38"/>
      <c r="E42" s="38"/>
      <c r="F42" s="38"/>
      <c r="G42" s="38"/>
      <c r="H42" s="38"/>
      <c r="I42" s="38"/>
    </row>
    <row r="43" spans="1:9" ht="15.75">
      <c r="A43" s="3" t="s">
        <v>135</v>
      </c>
      <c r="B43" s="38"/>
      <c r="C43" s="38"/>
      <c r="D43" s="38"/>
      <c r="E43" s="38"/>
      <c r="F43" s="38"/>
      <c r="G43" s="38"/>
      <c r="H43" s="38"/>
      <c r="I43" s="39" t="s">
        <v>134</v>
      </c>
    </row>
    <row r="44" spans="1:9" ht="16.5">
      <c r="A44" s="4"/>
      <c r="B44" s="4"/>
      <c r="C44" s="4"/>
      <c r="D44" s="4"/>
      <c r="E44" s="4"/>
      <c r="F44" s="4"/>
      <c r="G44" s="4"/>
      <c r="H44" s="4"/>
      <c r="I44" s="4"/>
    </row>
    <row r="45" spans="1:9" ht="16.5">
      <c r="A45" s="4"/>
      <c r="B45" s="4"/>
      <c r="C45" s="4"/>
      <c r="D45" s="4"/>
      <c r="E45" s="4"/>
      <c r="F45" s="4"/>
      <c r="G45" s="4"/>
      <c r="H45" s="4"/>
      <c r="I45" s="4"/>
    </row>
  </sheetData>
  <sheetProtection/>
  <mergeCells count="3">
    <mergeCell ref="A4:I4"/>
    <mergeCell ref="A6:I6"/>
    <mergeCell ref="D7:F7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9.125" style="0" customWidth="1"/>
    <col min="2" max="2" width="20.50390625" style="0" customWidth="1"/>
    <col min="3" max="3" width="16.75390625" style="0" customWidth="1"/>
    <col min="4" max="4" width="15.375" style="0" customWidth="1"/>
    <col min="5" max="5" width="15.75390625" style="0" customWidth="1"/>
    <col min="6" max="6" width="16.50390625" style="0" customWidth="1"/>
    <col min="7" max="7" width="15.75390625" style="0" customWidth="1"/>
    <col min="8" max="8" width="15.875" style="0" customWidth="1"/>
    <col min="9" max="9" width="19.625" style="0" customWidth="1"/>
  </cols>
  <sheetData>
    <row r="1" spans="1:9" ht="16.5">
      <c r="A1" s="5" t="s">
        <v>154</v>
      </c>
      <c r="B1" s="1" t="s">
        <v>153</v>
      </c>
      <c r="C1" s="6"/>
      <c r="D1" s="6"/>
      <c r="E1" s="6"/>
      <c r="F1" s="6"/>
      <c r="G1" s="6"/>
      <c r="H1" s="5" t="s">
        <v>0</v>
      </c>
      <c r="I1" s="7" t="s">
        <v>152</v>
      </c>
    </row>
    <row r="2" spans="1:9" ht="21" customHeight="1">
      <c r="A2" s="5" t="s">
        <v>151</v>
      </c>
      <c r="B2" s="2" t="s">
        <v>150</v>
      </c>
      <c r="C2" s="8"/>
      <c r="D2" s="8"/>
      <c r="E2" s="8"/>
      <c r="F2" s="8"/>
      <c r="G2" s="8"/>
      <c r="H2" s="5" t="s">
        <v>1</v>
      </c>
      <c r="I2" s="7" t="s">
        <v>149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1" t="s">
        <v>148</v>
      </c>
      <c r="B4" s="51"/>
      <c r="C4" s="51"/>
      <c r="D4" s="51"/>
      <c r="E4" s="51"/>
      <c r="F4" s="51"/>
      <c r="G4" s="51"/>
      <c r="H4" s="51"/>
      <c r="I4" s="51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22.5" customHeight="1">
      <c r="A6" s="52" t="s">
        <v>180</v>
      </c>
      <c r="B6" s="52"/>
      <c r="C6" s="52"/>
      <c r="D6" s="52"/>
      <c r="E6" s="52"/>
      <c r="F6" s="52"/>
      <c r="G6" s="52"/>
      <c r="H6" s="52"/>
      <c r="I6" s="52"/>
    </row>
    <row r="7" spans="1:9" ht="24" customHeight="1">
      <c r="A7" s="10"/>
      <c r="B7" s="11" t="s">
        <v>2</v>
      </c>
      <c r="C7" s="12"/>
      <c r="D7" s="53" t="s">
        <v>146</v>
      </c>
      <c r="E7" s="54"/>
      <c r="F7" s="55"/>
      <c r="G7" s="13" t="s">
        <v>145</v>
      </c>
      <c r="H7" s="14"/>
      <c r="I7" s="14"/>
    </row>
    <row r="8" spans="1:9" ht="20.25" customHeight="1">
      <c r="A8" s="15" t="s">
        <v>4</v>
      </c>
      <c r="B8" s="16" t="s">
        <v>5</v>
      </c>
      <c r="C8" s="17" t="s">
        <v>144</v>
      </c>
      <c r="D8" s="18" t="s">
        <v>143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22.5" customHeight="1">
      <c r="A9" s="23" t="s">
        <v>8</v>
      </c>
      <c r="B9" s="24"/>
      <c r="C9" s="25"/>
      <c r="D9" s="26" t="s">
        <v>9</v>
      </c>
      <c r="E9" s="26" t="s">
        <v>10</v>
      </c>
      <c r="F9" s="26" t="s">
        <v>11</v>
      </c>
      <c r="G9" s="41" t="s">
        <v>19</v>
      </c>
      <c r="H9" s="42" t="s">
        <v>142</v>
      </c>
      <c r="I9" s="27" t="s">
        <v>141</v>
      </c>
    </row>
    <row r="10" spans="1:9" ht="23.25" customHeight="1">
      <c r="A10" s="40" t="s">
        <v>140</v>
      </c>
      <c r="B10" s="48" t="s">
        <v>175</v>
      </c>
      <c r="C10" s="45"/>
      <c r="D10" s="47">
        <f>SUM(D11)</f>
        <v>12910</v>
      </c>
      <c r="E10" s="47">
        <f>SUM(E11)</f>
        <v>1</v>
      </c>
      <c r="F10" s="47">
        <f>SUM(F11)</f>
        <v>0</v>
      </c>
      <c r="G10" s="47">
        <f>SUM(G11)</f>
        <v>234924</v>
      </c>
      <c r="H10" s="47">
        <f>SUM(H11)</f>
        <v>2910</v>
      </c>
      <c r="I10" s="47">
        <f>SUM(I11)</f>
        <v>232014</v>
      </c>
    </row>
    <row r="11" spans="1:9" ht="19.5" customHeight="1">
      <c r="A11" s="44" t="s">
        <v>179</v>
      </c>
      <c r="B11" s="49"/>
      <c r="C11" s="45"/>
      <c r="D11" s="47">
        <f>+D12+D18</f>
        <v>12910</v>
      </c>
      <c r="E11" s="47">
        <f>+E12+E18</f>
        <v>1</v>
      </c>
      <c r="F11" s="47">
        <f>+F12+F18</f>
        <v>0</v>
      </c>
      <c r="G11" s="47">
        <f>+G12+G18</f>
        <v>234924</v>
      </c>
      <c r="H11" s="47">
        <f>+H12+H18</f>
        <v>2910</v>
      </c>
      <c r="I11" s="47">
        <f>+I12+I18</f>
        <v>232014</v>
      </c>
    </row>
    <row r="12" spans="1:9" ht="19.5" customHeight="1">
      <c r="A12" s="44" t="s">
        <v>178</v>
      </c>
      <c r="B12" s="49"/>
      <c r="C12" s="45"/>
      <c r="D12" s="47">
        <f>+D13+D15</f>
        <v>72</v>
      </c>
      <c r="E12" s="47">
        <f>+E13+E15</f>
        <v>0</v>
      </c>
      <c r="F12" s="47">
        <f>+F13+F15</f>
        <v>0</v>
      </c>
      <c r="G12" s="47">
        <f>+G13+G15</f>
        <v>776</v>
      </c>
      <c r="H12" s="47">
        <f>+H13+H15</f>
        <v>350</v>
      </c>
      <c r="I12" s="47">
        <f>+I13+I15</f>
        <v>426</v>
      </c>
    </row>
    <row r="13" spans="1:9" ht="19.5" customHeight="1">
      <c r="A13" s="44" t="s">
        <v>172</v>
      </c>
      <c r="B13" s="49"/>
      <c r="C13" s="45"/>
      <c r="D13" s="47">
        <f>SUM(D14:D14)</f>
        <v>60</v>
      </c>
      <c r="E13" s="47">
        <f>SUM(E14:E14)</f>
        <v>0</v>
      </c>
      <c r="F13" s="47">
        <f>SUM(F14:F14)</f>
        <v>0</v>
      </c>
      <c r="G13" s="47">
        <f>SUM(G14:G14)</f>
        <v>350</v>
      </c>
      <c r="H13" s="47">
        <f>SUM(H14:H14)</f>
        <v>350</v>
      </c>
      <c r="I13" s="47">
        <f>SUM(I14:I14)</f>
        <v>0</v>
      </c>
    </row>
    <row r="14" spans="1:9" ht="19.5" customHeight="1">
      <c r="A14" s="43"/>
      <c r="B14" s="50" t="s">
        <v>177</v>
      </c>
      <c r="C14" s="45" t="s">
        <v>176</v>
      </c>
      <c r="D14" s="46">
        <v>60</v>
      </c>
      <c r="E14" s="46">
        <v>0</v>
      </c>
      <c r="F14" s="46">
        <v>0</v>
      </c>
      <c r="G14" s="46">
        <f>SUM(H14:I14)</f>
        <v>350</v>
      </c>
      <c r="H14" s="46">
        <v>350</v>
      </c>
      <c r="I14" s="46">
        <v>0</v>
      </c>
    </row>
    <row r="15" spans="1:9" ht="19.5" customHeight="1">
      <c r="A15" s="44" t="s">
        <v>170</v>
      </c>
      <c r="B15" s="50" t="s">
        <v>175</v>
      </c>
      <c r="C15" s="45" t="s">
        <v>175</v>
      </c>
      <c r="D15" s="47">
        <f>SUM(D16)</f>
        <v>12</v>
      </c>
      <c r="E15" s="47">
        <f>SUM(E16)</f>
        <v>0</v>
      </c>
      <c r="F15" s="47">
        <f>SUM(F16)</f>
        <v>0</v>
      </c>
      <c r="G15" s="47">
        <f>SUM(G16)</f>
        <v>426</v>
      </c>
      <c r="H15" s="47">
        <f>SUM(H16)</f>
        <v>0</v>
      </c>
      <c r="I15" s="47">
        <f>SUM(I16)</f>
        <v>426</v>
      </c>
    </row>
    <row r="16" spans="1:9" ht="19.5" customHeight="1">
      <c r="A16" s="43"/>
      <c r="B16" s="50" t="s">
        <v>174</v>
      </c>
      <c r="C16" s="45" t="s">
        <v>168</v>
      </c>
      <c r="D16" s="46">
        <v>12</v>
      </c>
      <c r="E16" s="46">
        <v>0</v>
      </c>
      <c r="F16" s="46">
        <v>0</v>
      </c>
      <c r="G16" s="46">
        <f>SUM(H16:I16)</f>
        <v>426</v>
      </c>
      <c r="H16" s="46">
        <v>0</v>
      </c>
      <c r="I16" s="46">
        <v>426</v>
      </c>
    </row>
    <row r="17" spans="1:9" ht="19.5" customHeight="1">
      <c r="A17" s="43"/>
      <c r="B17" s="50"/>
      <c r="C17" s="45"/>
      <c r="D17" s="46"/>
      <c r="E17" s="46"/>
      <c r="F17" s="46"/>
      <c r="G17" s="46"/>
      <c r="H17" s="46"/>
      <c r="I17" s="46"/>
    </row>
    <row r="18" spans="1:9" ht="19.5" customHeight="1">
      <c r="A18" s="44" t="s">
        <v>173</v>
      </c>
      <c r="B18" s="49"/>
      <c r="C18" s="45"/>
      <c r="D18" s="47">
        <f>+D19+D22</f>
        <v>12838</v>
      </c>
      <c r="E18" s="47">
        <f>+E19+E22</f>
        <v>1</v>
      </c>
      <c r="F18" s="47">
        <f>+F19+F22</f>
        <v>0</v>
      </c>
      <c r="G18" s="47">
        <f>+G19+G22</f>
        <v>234148</v>
      </c>
      <c r="H18" s="47">
        <f>+H19+H22</f>
        <v>2560</v>
      </c>
      <c r="I18" s="47">
        <f>+I19+I22</f>
        <v>231588</v>
      </c>
    </row>
    <row r="19" spans="1:9" ht="19.5" customHeight="1">
      <c r="A19" s="44" t="s">
        <v>172</v>
      </c>
      <c r="B19" s="49"/>
      <c r="C19" s="45"/>
      <c r="D19" s="47">
        <f>SUM(D20:D21)</f>
        <v>14</v>
      </c>
      <c r="E19" s="47">
        <f>SUM(E20:E21)</f>
        <v>0</v>
      </c>
      <c r="F19" s="47">
        <f>SUM(F20:F21)</f>
        <v>0</v>
      </c>
      <c r="G19" s="47">
        <f>SUM(G20:G21)</f>
        <v>300</v>
      </c>
      <c r="H19" s="47">
        <f>SUM(H20:H21)</f>
        <v>300</v>
      </c>
      <c r="I19" s="47">
        <f>SUM(I20:I21)</f>
        <v>0</v>
      </c>
    </row>
    <row r="20" spans="1:9" ht="19.5" customHeight="1">
      <c r="A20" s="43"/>
      <c r="B20" s="50" t="s">
        <v>159</v>
      </c>
      <c r="C20" s="45" t="s">
        <v>171</v>
      </c>
      <c r="D20" s="46">
        <v>4</v>
      </c>
      <c r="E20" s="46">
        <v>0</v>
      </c>
      <c r="F20" s="46">
        <v>0</v>
      </c>
      <c r="G20" s="46">
        <f>SUM(H20:I20)</f>
        <v>100</v>
      </c>
      <c r="H20" s="46">
        <v>100</v>
      </c>
      <c r="I20" s="46">
        <v>0</v>
      </c>
    </row>
    <row r="21" spans="1:9" ht="19.5" customHeight="1">
      <c r="A21" s="43"/>
      <c r="B21" s="50" t="s">
        <v>159</v>
      </c>
      <c r="C21" s="45" t="s">
        <v>47</v>
      </c>
      <c r="D21" s="46">
        <v>10</v>
      </c>
      <c r="E21" s="46">
        <v>0</v>
      </c>
      <c r="F21" s="46">
        <v>0</v>
      </c>
      <c r="G21" s="46">
        <f>SUM(H21:I21)</f>
        <v>200</v>
      </c>
      <c r="H21" s="46">
        <v>200</v>
      </c>
      <c r="I21" s="46">
        <v>0</v>
      </c>
    </row>
    <row r="22" spans="1:9" ht="19.5" customHeight="1">
      <c r="A22" s="44" t="s">
        <v>170</v>
      </c>
      <c r="B22" s="50"/>
      <c r="C22" s="45"/>
      <c r="D22" s="47">
        <f>SUM(D23:D29)</f>
        <v>12824</v>
      </c>
      <c r="E22" s="47">
        <f>SUM(E23:E29)</f>
        <v>1</v>
      </c>
      <c r="F22" s="47">
        <f>SUM(F23:F29)</f>
        <v>0</v>
      </c>
      <c r="G22" s="47">
        <f>SUM(G23:G29)</f>
        <v>233848</v>
      </c>
      <c r="H22" s="47">
        <f>SUM(H23:H29)</f>
        <v>2260</v>
      </c>
      <c r="I22" s="47">
        <f>SUM(I23:I29)</f>
        <v>231588</v>
      </c>
    </row>
    <row r="23" spans="1:9" ht="19.5" customHeight="1">
      <c r="A23" s="43"/>
      <c r="B23" s="50" t="s">
        <v>169</v>
      </c>
      <c r="C23" s="45" t="s">
        <v>168</v>
      </c>
      <c r="D23" s="46">
        <v>75</v>
      </c>
      <c r="E23" s="46">
        <v>0</v>
      </c>
      <c r="F23" s="46">
        <v>0</v>
      </c>
      <c r="G23" s="46">
        <f>SUM(H23:I23)</f>
        <v>4619</v>
      </c>
      <c r="H23" s="46">
        <v>0</v>
      </c>
      <c r="I23" s="46">
        <v>4619</v>
      </c>
    </row>
    <row r="24" spans="1:9" ht="19.5" customHeight="1">
      <c r="A24" s="43"/>
      <c r="B24" s="50" t="s">
        <v>167</v>
      </c>
      <c r="C24" s="45" t="s">
        <v>166</v>
      </c>
      <c r="D24" s="29">
        <v>1974</v>
      </c>
      <c r="E24" s="46">
        <v>0</v>
      </c>
      <c r="F24" s="46">
        <v>0</v>
      </c>
      <c r="G24" s="46">
        <f>SUM(H24:I24)</f>
        <v>53860</v>
      </c>
      <c r="H24" s="46">
        <v>0</v>
      </c>
      <c r="I24" s="46">
        <v>53860</v>
      </c>
    </row>
    <row r="25" spans="1:9" ht="19.5" customHeight="1">
      <c r="A25" s="43"/>
      <c r="B25" s="50" t="s">
        <v>165</v>
      </c>
      <c r="C25" s="45" t="s">
        <v>164</v>
      </c>
      <c r="D25" s="29">
        <v>31</v>
      </c>
      <c r="E25" s="46">
        <v>0</v>
      </c>
      <c r="F25" s="46">
        <v>0</v>
      </c>
      <c r="G25" s="46">
        <f>SUM(H25:I25)</f>
        <v>451</v>
      </c>
      <c r="H25" s="46">
        <v>0</v>
      </c>
      <c r="I25" s="46">
        <v>451</v>
      </c>
    </row>
    <row r="26" spans="1:9" ht="19.5" customHeight="1">
      <c r="A26" s="43"/>
      <c r="B26" s="50" t="s">
        <v>163</v>
      </c>
      <c r="C26" s="45" t="s">
        <v>162</v>
      </c>
      <c r="D26" s="29">
        <v>6968</v>
      </c>
      <c r="E26" s="46">
        <v>1</v>
      </c>
      <c r="F26" s="46">
        <v>0</v>
      </c>
      <c r="G26" s="46">
        <f>SUM(H26:I26)</f>
        <v>77303</v>
      </c>
      <c r="H26" s="46">
        <v>0</v>
      </c>
      <c r="I26" s="46">
        <v>77303</v>
      </c>
    </row>
    <row r="27" spans="1:9" ht="19.5" customHeight="1">
      <c r="A27" s="43"/>
      <c r="B27" s="50" t="s">
        <v>161</v>
      </c>
      <c r="C27" s="45" t="s">
        <v>160</v>
      </c>
      <c r="D27" s="29">
        <v>2736</v>
      </c>
      <c r="E27" s="46">
        <v>0</v>
      </c>
      <c r="F27" s="46">
        <v>0</v>
      </c>
      <c r="G27" s="46">
        <f>SUM(H27:I27)</f>
        <v>64140</v>
      </c>
      <c r="H27" s="46">
        <v>0</v>
      </c>
      <c r="I27" s="46">
        <v>64140</v>
      </c>
    </row>
    <row r="28" spans="1:9" ht="19.5" customHeight="1">
      <c r="A28" s="43"/>
      <c r="B28" s="50" t="s">
        <v>159</v>
      </c>
      <c r="C28" s="45" t="s">
        <v>158</v>
      </c>
      <c r="D28" s="29">
        <v>910</v>
      </c>
      <c r="E28" s="46">
        <v>0</v>
      </c>
      <c r="F28" s="46">
        <v>0</v>
      </c>
      <c r="G28" s="46">
        <f>SUM(H28:I28)</f>
        <v>16475</v>
      </c>
      <c r="H28" s="46">
        <v>0</v>
      </c>
      <c r="I28" s="46">
        <v>16475</v>
      </c>
    </row>
    <row r="29" spans="1:9" ht="19.5" customHeight="1">
      <c r="A29" s="43"/>
      <c r="B29" s="50" t="s">
        <v>157</v>
      </c>
      <c r="C29" s="45" t="s">
        <v>156</v>
      </c>
      <c r="D29" s="29">
        <v>130</v>
      </c>
      <c r="E29" s="46">
        <v>0</v>
      </c>
      <c r="F29" s="46">
        <v>0</v>
      </c>
      <c r="G29" s="46">
        <f>SUM(H29:I29)</f>
        <v>17000</v>
      </c>
      <c r="H29" s="46">
        <v>2260</v>
      </c>
      <c r="I29" s="46">
        <v>14740</v>
      </c>
    </row>
    <row r="30" spans="1:9" ht="19.5" customHeight="1">
      <c r="A30" s="30"/>
      <c r="B30" s="31"/>
      <c r="C30" s="32"/>
      <c r="D30" s="33"/>
      <c r="E30" s="33"/>
      <c r="F30" s="33"/>
      <c r="G30" s="33"/>
      <c r="H30" s="33"/>
      <c r="I30" s="32"/>
    </row>
    <row r="31" spans="1:9" ht="16.5">
      <c r="A31" s="28"/>
      <c r="B31" s="28"/>
      <c r="C31" s="29"/>
      <c r="D31" s="29"/>
      <c r="E31" s="29"/>
      <c r="F31" s="29"/>
      <c r="G31" s="9"/>
      <c r="H31" s="29"/>
      <c r="I31" s="29"/>
    </row>
    <row r="32" spans="1:9" ht="16.5">
      <c r="A32" s="9"/>
      <c r="B32" s="9"/>
      <c r="C32" s="9"/>
      <c r="D32" s="9"/>
      <c r="E32" s="34" t="s">
        <v>16</v>
      </c>
      <c r="F32" s="9"/>
      <c r="G32" s="9"/>
      <c r="H32" s="9"/>
      <c r="I32" s="9"/>
    </row>
    <row r="33" spans="1:9" ht="16.5">
      <c r="A33" s="34" t="s">
        <v>15</v>
      </c>
      <c r="B33" s="34" t="s">
        <v>14</v>
      </c>
      <c r="C33" s="4"/>
      <c r="D33" s="9"/>
      <c r="E33" s="9"/>
      <c r="F33" s="9"/>
      <c r="G33" s="9"/>
      <c r="H33" s="34" t="s">
        <v>13</v>
      </c>
      <c r="I33" s="9"/>
    </row>
    <row r="34" spans="1:9" ht="16.5">
      <c r="A34" s="9"/>
      <c r="B34" s="9"/>
      <c r="C34" s="9"/>
      <c r="D34" s="9"/>
      <c r="E34" s="34" t="s">
        <v>12</v>
      </c>
      <c r="F34" s="9"/>
      <c r="G34" s="9"/>
      <c r="H34" s="9"/>
      <c r="I34" s="9"/>
    </row>
    <row r="35" spans="1:9" ht="16.5">
      <c r="A35" s="9"/>
      <c r="B35" s="9"/>
      <c r="C35" s="9"/>
      <c r="D35" s="9"/>
      <c r="E35" s="9"/>
      <c r="F35" s="9"/>
      <c r="G35" s="9"/>
      <c r="H35" s="9"/>
      <c r="I35" s="35"/>
    </row>
    <row r="36" spans="1:9" ht="16.5">
      <c r="A36" s="34" t="s">
        <v>138</v>
      </c>
      <c r="B36" s="36"/>
      <c r="C36" s="36"/>
      <c r="D36" s="36"/>
      <c r="E36" s="36"/>
      <c r="F36" s="36"/>
      <c r="G36" s="9"/>
      <c r="H36" s="9"/>
      <c r="I36" s="9"/>
    </row>
    <row r="37" spans="1:9" ht="15.75">
      <c r="A37" s="3" t="s">
        <v>137</v>
      </c>
      <c r="B37" s="3"/>
      <c r="C37" s="37"/>
      <c r="D37" s="38"/>
      <c r="E37" s="37"/>
      <c r="F37" s="1"/>
      <c r="G37" s="37"/>
      <c r="H37" s="37"/>
      <c r="I37" s="37"/>
    </row>
    <row r="38" spans="1:9" ht="15.75">
      <c r="A38" s="3" t="s">
        <v>136</v>
      </c>
      <c r="B38" s="38"/>
      <c r="C38" s="38"/>
      <c r="D38" s="38"/>
      <c r="E38" s="38"/>
      <c r="F38" s="38"/>
      <c r="G38" s="38"/>
      <c r="H38" s="38"/>
      <c r="I38" s="38"/>
    </row>
    <row r="39" spans="1:9" ht="18.75" customHeight="1">
      <c r="A39" s="3" t="s">
        <v>135</v>
      </c>
      <c r="B39" s="38"/>
      <c r="C39" s="38"/>
      <c r="D39" s="38"/>
      <c r="E39" s="38"/>
      <c r="F39" s="38"/>
      <c r="G39" s="38"/>
      <c r="H39" s="38"/>
      <c r="I39" s="39" t="s">
        <v>155</v>
      </c>
    </row>
    <row r="40" spans="1:9" ht="16.5">
      <c r="A40" s="4"/>
      <c r="B40" s="4"/>
      <c r="C40" s="4"/>
      <c r="D40" s="4"/>
      <c r="E40" s="4"/>
      <c r="F40" s="4"/>
      <c r="G40" s="4"/>
      <c r="H40" s="4"/>
      <c r="I40" s="4"/>
    </row>
    <row r="41" spans="1:9" ht="16.5">
      <c r="A41" s="4"/>
      <c r="B41" s="4"/>
      <c r="C41" s="4"/>
      <c r="D41" s="4"/>
      <c r="E41" s="4"/>
      <c r="F41" s="4"/>
      <c r="G41" s="4"/>
      <c r="H41" s="4"/>
      <c r="I41" s="4"/>
    </row>
  </sheetData>
  <sheetProtection/>
  <mergeCells count="3">
    <mergeCell ref="A4:I4"/>
    <mergeCell ref="A6:I6"/>
    <mergeCell ref="D7:F7"/>
  </mergeCells>
  <printOptions/>
  <pageMargins left="1.141732283464567" right="0.7480314960629921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9.125" style="0" customWidth="1"/>
    <col min="2" max="2" width="20.50390625" style="0" customWidth="1"/>
    <col min="3" max="3" width="16.75390625" style="0" customWidth="1"/>
    <col min="4" max="4" width="15.375" style="0" customWidth="1"/>
    <col min="5" max="5" width="15.75390625" style="0" customWidth="1"/>
    <col min="6" max="6" width="16.50390625" style="0" customWidth="1"/>
    <col min="7" max="7" width="15.75390625" style="0" customWidth="1"/>
    <col min="8" max="8" width="15.875" style="0" customWidth="1"/>
    <col min="9" max="9" width="19.625" style="0" customWidth="1"/>
  </cols>
  <sheetData>
    <row r="1" spans="1:9" ht="16.5">
      <c r="A1" s="5" t="s">
        <v>243</v>
      </c>
      <c r="B1" s="1" t="s">
        <v>242</v>
      </c>
      <c r="C1" s="6"/>
      <c r="D1" s="6"/>
      <c r="E1" s="6"/>
      <c r="F1" s="6"/>
      <c r="G1" s="6"/>
      <c r="H1" s="5" t="s">
        <v>0</v>
      </c>
      <c r="I1" s="7" t="s">
        <v>241</v>
      </c>
    </row>
    <row r="2" spans="1:9" ht="21" customHeight="1">
      <c r="A2" s="5" t="s">
        <v>240</v>
      </c>
      <c r="B2" s="2" t="s">
        <v>239</v>
      </c>
      <c r="C2" s="8"/>
      <c r="D2" s="8"/>
      <c r="E2" s="8"/>
      <c r="F2" s="8"/>
      <c r="G2" s="8"/>
      <c r="H2" s="5" t="s">
        <v>1</v>
      </c>
      <c r="I2" s="7" t="s">
        <v>238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1" t="s">
        <v>237</v>
      </c>
      <c r="B4" s="51"/>
      <c r="C4" s="51"/>
      <c r="D4" s="51"/>
      <c r="E4" s="51"/>
      <c r="F4" s="51"/>
      <c r="G4" s="51"/>
      <c r="H4" s="51"/>
      <c r="I4" s="51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22.5" customHeight="1">
      <c r="A6" s="52" t="s">
        <v>236</v>
      </c>
      <c r="B6" s="52"/>
      <c r="C6" s="52"/>
      <c r="D6" s="52"/>
      <c r="E6" s="52"/>
      <c r="F6" s="52"/>
      <c r="G6" s="52"/>
      <c r="H6" s="52"/>
      <c r="I6" s="52"/>
    </row>
    <row r="7" spans="1:9" ht="24" customHeight="1">
      <c r="A7" s="10"/>
      <c r="B7" s="11" t="s">
        <v>2</v>
      </c>
      <c r="C7" s="12"/>
      <c r="D7" s="53" t="s">
        <v>235</v>
      </c>
      <c r="E7" s="54"/>
      <c r="F7" s="55"/>
      <c r="G7" s="13" t="s">
        <v>234</v>
      </c>
      <c r="H7" s="14"/>
      <c r="I7" s="14"/>
    </row>
    <row r="8" spans="1:9" ht="20.25" customHeight="1">
      <c r="A8" s="15" t="s">
        <v>4</v>
      </c>
      <c r="B8" s="16" t="s">
        <v>5</v>
      </c>
      <c r="C8" s="17" t="s">
        <v>233</v>
      </c>
      <c r="D8" s="18" t="s">
        <v>232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22.5" customHeight="1">
      <c r="A9" s="23" t="s">
        <v>8</v>
      </c>
      <c r="B9" s="24"/>
      <c r="C9" s="25"/>
      <c r="D9" s="26" t="s">
        <v>9</v>
      </c>
      <c r="E9" s="26" t="s">
        <v>10</v>
      </c>
      <c r="F9" s="26" t="s">
        <v>11</v>
      </c>
      <c r="G9" s="41" t="s">
        <v>19</v>
      </c>
      <c r="H9" s="42" t="s">
        <v>231</v>
      </c>
      <c r="I9" s="27" t="s">
        <v>230</v>
      </c>
    </row>
    <row r="10" spans="1:9" ht="23.25" customHeight="1">
      <c r="A10" s="40" t="s">
        <v>229</v>
      </c>
      <c r="B10" s="48" t="s">
        <v>175</v>
      </c>
      <c r="C10" s="45"/>
      <c r="D10" s="47">
        <f>+D11</f>
        <v>56756</v>
      </c>
      <c r="E10" s="47">
        <f>+E11</f>
        <v>6</v>
      </c>
      <c r="F10" s="47">
        <f>+F11</f>
        <v>87</v>
      </c>
      <c r="G10" s="47">
        <f>+G11</f>
        <v>1302285</v>
      </c>
      <c r="H10" s="47">
        <f>+H11</f>
        <v>75827</v>
      </c>
      <c r="I10" s="47">
        <f>+I11</f>
        <v>1226458</v>
      </c>
    </row>
    <row r="11" spans="1:9" ht="19.5" customHeight="1">
      <c r="A11" s="44" t="s">
        <v>228</v>
      </c>
      <c r="B11" s="49"/>
      <c r="C11" s="45"/>
      <c r="D11" s="47">
        <f>+D12+D33+D44+D58</f>
        <v>56756</v>
      </c>
      <c r="E11" s="47">
        <f>+E12+E33+E44+E58</f>
        <v>6</v>
      </c>
      <c r="F11" s="47">
        <f>+F12+F33+F44+F58</f>
        <v>87</v>
      </c>
      <c r="G11" s="47">
        <f>+G12+G33+G44+G58</f>
        <v>1302285</v>
      </c>
      <c r="H11" s="47">
        <f>+H12+H33+H44+H58</f>
        <v>75827</v>
      </c>
      <c r="I11" s="47">
        <f>+I12+I33+I44+I58</f>
        <v>1226458</v>
      </c>
    </row>
    <row r="12" spans="1:9" ht="19.5" customHeight="1">
      <c r="A12" s="44" t="s">
        <v>227</v>
      </c>
      <c r="B12" s="49"/>
      <c r="C12" s="45"/>
      <c r="D12" s="47">
        <f>+D13+D19</f>
        <v>33971</v>
      </c>
      <c r="E12" s="47">
        <f>+E13+E19</f>
        <v>3</v>
      </c>
      <c r="F12" s="47">
        <f>+F13+F19</f>
        <v>66</v>
      </c>
      <c r="G12" s="47">
        <f>+G13+G19</f>
        <v>857184</v>
      </c>
      <c r="H12" s="47">
        <f>+H13+H19</f>
        <v>66843</v>
      </c>
      <c r="I12" s="47">
        <f>+I13+I19</f>
        <v>790341</v>
      </c>
    </row>
    <row r="13" spans="1:9" ht="19.5" customHeight="1">
      <c r="A13" s="44" t="s">
        <v>226</v>
      </c>
      <c r="B13" s="49"/>
      <c r="C13" s="45"/>
      <c r="D13" s="47">
        <f>SUM(D14:D18)</f>
        <v>4364</v>
      </c>
      <c r="E13" s="47">
        <f>SUM(E14:E18)</f>
        <v>0</v>
      </c>
      <c r="F13" s="47">
        <f>SUM(F14:F18)</f>
        <v>0</v>
      </c>
      <c r="G13" s="47">
        <f>SUM(G14:G18)</f>
        <v>135320</v>
      </c>
      <c r="H13" s="47">
        <f>SUM(H14:H18)</f>
        <v>66520</v>
      </c>
      <c r="I13" s="47">
        <f>SUM(I14:I18)</f>
        <v>68800</v>
      </c>
    </row>
    <row r="14" spans="1:9" ht="19.5" customHeight="1">
      <c r="A14" s="43"/>
      <c r="B14" s="50" t="s">
        <v>215</v>
      </c>
      <c r="C14" s="45" t="s">
        <v>217</v>
      </c>
      <c r="D14" s="46">
        <v>2244</v>
      </c>
      <c r="E14" s="46">
        <v>0</v>
      </c>
      <c r="F14" s="46">
        <v>0</v>
      </c>
      <c r="G14" s="46">
        <f>SUM(H14:I14)</f>
        <v>60770</v>
      </c>
      <c r="H14" s="46">
        <v>46770</v>
      </c>
      <c r="I14" s="46">
        <v>14000</v>
      </c>
    </row>
    <row r="15" spans="1:9" ht="19.5" customHeight="1">
      <c r="A15" s="43"/>
      <c r="B15" s="50" t="s">
        <v>215</v>
      </c>
      <c r="C15" s="45" t="s">
        <v>225</v>
      </c>
      <c r="D15" s="46">
        <v>200</v>
      </c>
      <c r="E15" s="46">
        <v>0</v>
      </c>
      <c r="F15" s="46">
        <v>0</v>
      </c>
      <c r="G15" s="46">
        <f>SUM(H15:I15)</f>
        <v>2300</v>
      </c>
      <c r="H15" s="46">
        <v>2300</v>
      </c>
      <c r="I15" s="46">
        <v>0</v>
      </c>
    </row>
    <row r="16" spans="1:9" ht="19.5" customHeight="1">
      <c r="A16" s="43"/>
      <c r="B16" s="50" t="s">
        <v>224</v>
      </c>
      <c r="C16" s="45" t="s">
        <v>214</v>
      </c>
      <c r="D16" s="46">
        <v>160</v>
      </c>
      <c r="E16" s="46">
        <v>0</v>
      </c>
      <c r="F16" s="46">
        <v>0</v>
      </c>
      <c r="G16" s="46">
        <f>SUM(H16:I16)</f>
        <v>8250</v>
      </c>
      <c r="H16" s="46">
        <v>250</v>
      </c>
      <c r="I16" s="46">
        <v>8000</v>
      </c>
    </row>
    <row r="17" spans="1:9" ht="19.5" customHeight="1">
      <c r="A17" s="43"/>
      <c r="B17" s="50" t="s">
        <v>224</v>
      </c>
      <c r="C17" s="45" t="s">
        <v>223</v>
      </c>
      <c r="D17" s="46">
        <v>20</v>
      </c>
      <c r="E17" s="46">
        <v>0</v>
      </c>
      <c r="F17" s="46">
        <v>0</v>
      </c>
      <c r="G17" s="46">
        <f>SUM(H17:I17)</f>
        <v>800</v>
      </c>
      <c r="H17" s="46">
        <v>0</v>
      </c>
      <c r="I17" s="46">
        <v>800</v>
      </c>
    </row>
    <row r="18" spans="1:9" ht="19.5" customHeight="1">
      <c r="A18" s="43"/>
      <c r="B18" s="50" t="s">
        <v>215</v>
      </c>
      <c r="C18" s="45" t="s">
        <v>222</v>
      </c>
      <c r="D18" s="46">
        <v>1740</v>
      </c>
      <c r="E18" s="46">
        <v>0</v>
      </c>
      <c r="F18" s="46">
        <v>0</v>
      </c>
      <c r="G18" s="46">
        <f>SUM(H18:I18)</f>
        <v>63200</v>
      </c>
      <c r="H18" s="46">
        <v>17200</v>
      </c>
      <c r="I18" s="46">
        <v>46000</v>
      </c>
    </row>
    <row r="19" spans="1:9" ht="19.5" customHeight="1">
      <c r="A19" s="44" t="s">
        <v>221</v>
      </c>
      <c r="B19" s="50" t="s">
        <v>220</v>
      </c>
      <c r="C19" s="45" t="s">
        <v>220</v>
      </c>
      <c r="D19" s="47">
        <f>SUM(D20:D30)</f>
        <v>29607</v>
      </c>
      <c r="E19" s="47">
        <f>SUM(E20:E30)</f>
        <v>3</v>
      </c>
      <c r="F19" s="47">
        <f>SUM(F20:F30)</f>
        <v>66</v>
      </c>
      <c r="G19" s="47">
        <f>SUM(G20:G30)</f>
        <v>721864</v>
      </c>
      <c r="H19" s="47">
        <f>SUM(H20:H30)</f>
        <v>323</v>
      </c>
      <c r="I19" s="47">
        <f>SUM(I20:I30)</f>
        <v>721541</v>
      </c>
    </row>
    <row r="20" spans="1:9" ht="19.5" customHeight="1">
      <c r="A20" s="43"/>
      <c r="B20" s="50" t="s">
        <v>215</v>
      </c>
      <c r="C20" s="45" t="s">
        <v>219</v>
      </c>
      <c r="D20" s="46">
        <v>248</v>
      </c>
      <c r="E20" s="46">
        <v>0</v>
      </c>
      <c r="F20" s="46">
        <v>0</v>
      </c>
      <c r="G20" s="46">
        <f>SUM(H20:I20)</f>
        <v>1526</v>
      </c>
      <c r="H20" s="46">
        <v>0</v>
      </c>
      <c r="I20" s="46">
        <v>1526</v>
      </c>
    </row>
    <row r="21" spans="1:9" ht="19.5" customHeight="1">
      <c r="A21" s="43"/>
      <c r="B21" s="50" t="s">
        <v>213</v>
      </c>
      <c r="C21" s="45" t="s">
        <v>218</v>
      </c>
      <c r="D21" s="46">
        <v>760</v>
      </c>
      <c r="E21" s="46">
        <v>0</v>
      </c>
      <c r="F21" s="46">
        <v>10</v>
      </c>
      <c r="G21" s="46">
        <f>SUM(H21:I21)</f>
        <v>32241</v>
      </c>
      <c r="H21" s="46">
        <v>0</v>
      </c>
      <c r="I21" s="46">
        <v>32241</v>
      </c>
    </row>
    <row r="22" spans="1:9" ht="19.5" customHeight="1">
      <c r="A22" s="43"/>
      <c r="B22" s="50" t="s">
        <v>213</v>
      </c>
      <c r="C22" s="45" t="s">
        <v>217</v>
      </c>
      <c r="D22" s="46">
        <v>3393</v>
      </c>
      <c r="E22" s="46">
        <v>0</v>
      </c>
      <c r="F22" s="46">
        <v>49</v>
      </c>
      <c r="G22" s="46">
        <f>SUM(H22:I22)</f>
        <v>206330</v>
      </c>
      <c r="H22" s="46">
        <v>0</v>
      </c>
      <c r="I22" s="46">
        <v>206330</v>
      </c>
    </row>
    <row r="23" spans="1:9" ht="19.5" customHeight="1">
      <c r="A23" s="43"/>
      <c r="B23" s="50" t="s">
        <v>213</v>
      </c>
      <c r="C23" s="45" t="s">
        <v>216</v>
      </c>
      <c r="D23" s="46">
        <v>3175</v>
      </c>
      <c r="E23" s="46">
        <v>0</v>
      </c>
      <c r="F23" s="46">
        <v>3</v>
      </c>
      <c r="G23" s="46">
        <f>SUM(H23:I23)</f>
        <v>56446</v>
      </c>
      <c r="H23" s="46">
        <v>63</v>
      </c>
      <c r="I23" s="46">
        <v>56383</v>
      </c>
    </row>
    <row r="24" spans="1:9" ht="19.5" customHeight="1">
      <c r="A24" s="43"/>
      <c r="B24" s="50" t="s">
        <v>215</v>
      </c>
      <c r="C24" s="45" t="s">
        <v>214</v>
      </c>
      <c r="D24" s="46">
        <v>3491</v>
      </c>
      <c r="E24" s="46">
        <v>0</v>
      </c>
      <c r="F24" s="46">
        <v>1</v>
      </c>
      <c r="G24" s="46">
        <f>SUM(H24:I24)</f>
        <v>48684</v>
      </c>
      <c r="H24" s="46">
        <v>0</v>
      </c>
      <c r="I24" s="46">
        <v>48684</v>
      </c>
    </row>
    <row r="25" spans="1:9" ht="19.5" customHeight="1">
      <c r="A25" s="43"/>
      <c r="B25" s="50" t="s">
        <v>213</v>
      </c>
      <c r="C25" s="45" t="s">
        <v>212</v>
      </c>
      <c r="D25" s="46">
        <v>6180</v>
      </c>
      <c r="E25" s="46">
        <v>3</v>
      </c>
      <c r="F25" s="46">
        <v>0</v>
      </c>
      <c r="G25" s="46">
        <f>SUM(H25:I25)</f>
        <v>128859</v>
      </c>
      <c r="H25" s="46">
        <v>0</v>
      </c>
      <c r="I25" s="46">
        <v>128859</v>
      </c>
    </row>
    <row r="26" spans="1:9" ht="19.5" customHeight="1">
      <c r="A26" s="43"/>
      <c r="B26" s="50" t="s">
        <v>211</v>
      </c>
      <c r="C26" s="45" t="s">
        <v>210</v>
      </c>
      <c r="D26" s="46">
        <v>8503</v>
      </c>
      <c r="E26" s="46">
        <v>0</v>
      </c>
      <c r="F26" s="46">
        <v>0</v>
      </c>
      <c r="G26" s="46">
        <f>SUM(H26:I26)</f>
        <v>194556</v>
      </c>
      <c r="H26" s="46">
        <v>0</v>
      </c>
      <c r="I26" s="46">
        <v>194556</v>
      </c>
    </row>
    <row r="27" spans="1:9" ht="19.5" customHeight="1">
      <c r="A27" s="43"/>
      <c r="B27" s="50" t="s">
        <v>209</v>
      </c>
      <c r="C27" s="45" t="s">
        <v>208</v>
      </c>
      <c r="D27" s="46">
        <v>3323</v>
      </c>
      <c r="E27" s="46">
        <v>0</v>
      </c>
      <c r="F27" s="46">
        <v>3</v>
      </c>
      <c r="G27" s="46">
        <f>SUM(H27:I27)</f>
        <v>40948</v>
      </c>
      <c r="H27" s="46">
        <v>0</v>
      </c>
      <c r="I27" s="46">
        <v>40948</v>
      </c>
    </row>
    <row r="28" spans="1:9" ht="19.5" customHeight="1">
      <c r="A28" s="43"/>
      <c r="B28" s="50" t="s">
        <v>207</v>
      </c>
      <c r="C28" s="45" t="s">
        <v>206</v>
      </c>
      <c r="D28" s="46">
        <v>92</v>
      </c>
      <c r="E28" s="46">
        <v>0</v>
      </c>
      <c r="F28" s="46">
        <v>0</v>
      </c>
      <c r="G28" s="46">
        <f>SUM(H28:I28)</f>
        <v>1734</v>
      </c>
      <c r="H28" s="46">
        <v>260</v>
      </c>
      <c r="I28" s="46">
        <v>1474</v>
      </c>
    </row>
    <row r="29" spans="1:9" ht="19.5" customHeight="1">
      <c r="A29" s="43"/>
      <c r="B29" s="50" t="s">
        <v>204</v>
      </c>
      <c r="C29" s="45" t="s">
        <v>205</v>
      </c>
      <c r="D29" s="46">
        <v>377</v>
      </c>
      <c r="E29" s="46">
        <v>0</v>
      </c>
      <c r="F29" s="46">
        <v>0</v>
      </c>
      <c r="G29" s="46">
        <f>SUM(H29:I29)</f>
        <v>7540</v>
      </c>
      <c r="H29" s="46">
        <v>0</v>
      </c>
      <c r="I29" s="46">
        <v>7540</v>
      </c>
    </row>
    <row r="30" spans="1:9" ht="19.5" customHeight="1">
      <c r="A30" s="43"/>
      <c r="B30" s="50" t="s">
        <v>204</v>
      </c>
      <c r="C30" s="45" t="s">
        <v>203</v>
      </c>
      <c r="D30" s="46">
        <v>65</v>
      </c>
      <c r="E30" s="46">
        <v>0</v>
      </c>
      <c r="F30" s="46">
        <v>0</v>
      </c>
      <c r="G30" s="46">
        <f>SUM(H30:I30)</f>
        <v>3000</v>
      </c>
      <c r="H30" s="46">
        <v>0</v>
      </c>
      <c r="I30" s="46">
        <v>3000</v>
      </c>
    </row>
    <row r="31" spans="1:9" ht="19.5" customHeight="1">
      <c r="A31" s="43"/>
      <c r="B31" s="50"/>
      <c r="C31" s="45"/>
      <c r="D31" s="46"/>
      <c r="E31" s="46"/>
      <c r="F31" s="46"/>
      <c r="G31" s="46"/>
      <c r="H31" s="46"/>
      <c r="I31" s="46"/>
    </row>
    <row r="32" spans="1:9" ht="19.5" customHeight="1">
      <c r="A32" s="43"/>
      <c r="B32" s="50"/>
      <c r="C32" s="45"/>
      <c r="D32" s="46"/>
      <c r="E32" s="46"/>
      <c r="F32" s="46"/>
      <c r="G32" s="46"/>
      <c r="H32" s="46"/>
      <c r="I32" s="46"/>
    </row>
    <row r="33" spans="1:9" ht="19.5" customHeight="1">
      <c r="A33" s="44" t="s">
        <v>202</v>
      </c>
      <c r="B33" s="50"/>
      <c r="C33" s="45"/>
      <c r="D33" s="47">
        <f>+D34</f>
        <v>12430</v>
      </c>
      <c r="E33" s="47">
        <f>+E34</f>
        <v>0</v>
      </c>
      <c r="F33" s="47">
        <f>+F34</f>
        <v>4</v>
      </c>
      <c r="G33" s="47">
        <f>+G34</f>
        <v>272590</v>
      </c>
      <c r="H33" s="47">
        <f>+H34</f>
        <v>0</v>
      </c>
      <c r="I33" s="47">
        <f>+I34</f>
        <v>272590</v>
      </c>
    </row>
    <row r="34" spans="1:9" ht="19.5" customHeight="1">
      <c r="A34" s="44" t="s">
        <v>170</v>
      </c>
      <c r="B34" s="50" t="s">
        <v>175</v>
      </c>
      <c r="C34" s="45" t="s">
        <v>175</v>
      </c>
      <c r="D34" s="47">
        <f>SUM(D35:D41)</f>
        <v>12430</v>
      </c>
      <c r="E34" s="47">
        <f>SUM(E35:E41)</f>
        <v>0</v>
      </c>
      <c r="F34" s="47">
        <f>SUM(F35:F41)</f>
        <v>4</v>
      </c>
      <c r="G34" s="47">
        <f>SUM(G35:G41)</f>
        <v>272590</v>
      </c>
      <c r="H34" s="47">
        <f>SUM(H35:H41)</f>
        <v>0</v>
      </c>
      <c r="I34" s="47">
        <f>SUM(I35:I41)</f>
        <v>272590</v>
      </c>
    </row>
    <row r="35" spans="1:9" ht="19.5" customHeight="1">
      <c r="A35" s="43"/>
      <c r="B35" s="50" t="s">
        <v>201</v>
      </c>
      <c r="C35" s="45" t="s">
        <v>166</v>
      </c>
      <c r="D35" s="46">
        <v>221</v>
      </c>
      <c r="E35" s="46">
        <v>0</v>
      </c>
      <c r="F35" s="46">
        <v>0</v>
      </c>
      <c r="G35" s="46">
        <f>SUM(H35:I35)</f>
        <v>2330</v>
      </c>
      <c r="H35" s="46">
        <v>0</v>
      </c>
      <c r="I35" s="46">
        <v>2330</v>
      </c>
    </row>
    <row r="36" spans="1:9" ht="19.5" customHeight="1">
      <c r="A36" s="43"/>
      <c r="B36" s="50" t="s">
        <v>199</v>
      </c>
      <c r="C36" s="45" t="s">
        <v>164</v>
      </c>
      <c r="D36" s="46">
        <v>1904</v>
      </c>
      <c r="E36" s="46">
        <v>0</v>
      </c>
      <c r="F36" s="46">
        <v>0</v>
      </c>
      <c r="G36" s="46">
        <f>SUM(H36:I36)</f>
        <v>37502</v>
      </c>
      <c r="H36" s="46">
        <v>0</v>
      </c>
      <c r="I36" s="46">
        <v>37502</v>
      </c>
    </row>
    <row r="37" spans="1:9" ht="19.5" customHeight="1">
      <c r="A37" s="43"/>
      <c r="B37" s="50" t="s">
        <v>197</v>
      </c>
      <c r="C37" s="45" t="s">
        <v>200</v>
      </c>
      <c r="D37" s="46">
        <v>2723</v>
      </c>
      <c r="E37" s="46">
        <v>0</v>
      </c>
      <c r="F37" s="46">
        <v>0</v>
      </c>
      <c r="G37" s="46">
        <f>SUM(H37:I37)</f>
        <v>75324</v>
      </c>
      <c r="H37" s="46">
        <v>0</v>
      </c>
      <c r="I37" s="46">
        <v>75324</v>
      </c>
    </row>
    <row r="38" spans="1:9" ht="19.5" customHeight="1">
      <c r="A38" s="43"/>
      <c r="B38" s="50" t="s">
        <v>199</v>
      </c>
      <c r="C38" s="45" t="s">
        <v>160</v>
      </c>
      <c r="D38" s="46">
        <v>5487</v>
      </c>
      <c r="E38" s="46">
        <v>0</v>
      </c>
      <c r="F38" s="46">
        <v>0</v>
      </c>
      <c r="G38" s="46">
        <f>SUM(H38:I38)</f>
        <v>129464</v>
      </c>
      <c r="H38" s="46">
        <v>0</v>
      </c>
      <c r="I38" s="46">
        <v>129464</v>
      </c>
    </row>
    <row r="39" spans="1:9" ht="19.5" customHeight="1">
      <c r="A39" s="43"/>
      <c r="B39" s="50" t="s">
        <v>197</v>
      </c>
      <c r="C39" s="45" t="s">
        <v>158</v>
      </c>
      <c r="D39" s="46">
        <v>850</v>
      </c>
      <c r="E39" s="46">
        <v>0</v>
      </c>
      <c r="F39" s="46">
        <v>0</v>
      </c>
      <c r="G39" s="46">
        <f>SUM(H39:I39)</f>
        <v>12760</v>
      </c>
      <c r="H39" s="46">
        <v>0</v>
      </c>
      <c r="I39" s="46">
        <v>12760</v>
      </c>
    </row>
    <row r="40" spans="1:9" ht="19.5" customHeight="1">
      <c r="A40" s="43"/>
      <c r="B40" s="50" t="s">
        <v>197</v>
      </c>
      <c r="C40" s="45" t="s">
        <v>198</v>
      </c>
      <c r="D40" s="46">
        <v>1215</v>
      </c>
      <c r="E40" s="46">
        <v>0</v>
      </c>
      <c r="F40" s="46">
        <v>4</v>
      </c>
      <c r="G40" s="46">
        <f>SUM(H40:I40)</f>
        <v>14790</v>
      </c>
      <c r="H40" s="46">
        <v>0</v>
      </c>
      <c r="I40" s="46">
        <v>14790</v>
      </c>
    </row>
    <row r="41" spans="1:9" ht="19.5" customHeight="1">
      <c r="A41" s="43"/>
      <c r="B41" s="50" t="s">
        <v>197</v>
      </c>
      <c r="C41" s="45" t="s">
        <v>196</v>
      </c>
      <c r="D41" s="46">
        <v>30</v>
      </c>
      <c r="E41" s="46">
        <v>0</v>
      </c>
      <c r="F41" s="46">
        <v>0</v>
      </c>
      <c r="G41" s="46">
        <f>SUM(H41:I41)</f>
        <v>420</v>
      </c>
      <c r="H41" s="46">
        <v>0</v>
      </c>
      <c r="I41" s="46">
        <v>420</v>
      </c>
    </row>
    <row r="42" spans="1:9" ht="19.5" customHeight="1">
      <c r="A42" s="43"/>
      <c r="B42" s="50"/>
      <c r="C42" s="45"/>
      <c r="D42" s="46"/>
      <c r="E42" s="46"/>
      <c r="F42" s="46"/>
      <c r="G42" s="46"/>
      <c r="H42" s="46"/>
      <c r="I42" s="46"/>
    </row>
    <row r="43" spans="1:9" ht="19.5" customHeight="1">
      <c r="A43" s="43"/>
      <c r="B43" s="50"/>
      <c r="C43" s="45"/>
      <c r="D43" s="46"/>
      <c r="E43" s="46"/>
      <c r="F43" s="46"/>
      <c r="G43" s="46"/>
      <c r="H43" s="46"/>
      <c r="I43" s="46"/>
    </row>
    <row r="44" spans="1:9" ht="19.5" customHeight="1">
      <c r="A44" s="44" t="s">
        <v>195</v>
      </c>
      <c r="B44" s="49"/>
      <c r="C44" s="45"/>
      <c r="D44" s="47">
        <f>+D45+D50</f>
        <v>8540</v>
      </c>
      <c r="E44" s="47">
        <f>+E45+E50</f>
        <v>3</v>
      </c>
      <c r="F44" s="47">
        <f>+F45+F50</f>
        <v>10</v>
      </c>
      <c r="G44" s="47">
        <f>+G45+G50</f>
        <v>141419</v>
      </c>
      <c r="H44" s="47">
        <f>+H45+H50</f>
        <v>4684</v>
      </c>
      <c r="I44" s="47">
        <f>+I45+I50</f>
        <v>136735</v>
      </c>
    </row>
    <row r="45" spans="1:9" ht="20.25" customHeight="1">
      <c r="A45" s="44" t="s">
        <v>172</v>
      </c>
      <c r="B45" s="49"/>
      <c r="C45" s="45"/>
      <c r="D45" s="47">
        <f>SUM(D46:D49)</f>
        <v>610</v>
      </c>
      <c r="E45" s="47">
        <f>SUM(E46:E49)</f>
        <v>0</v>
      </c>
      <c r="F45" s="47">
        <f>SUM(F46:F49)</f>
        <v>0</v>
      </c>
      <c r="G45" s="47">
        <f>SUM(G46:G49)</f>
        <v>19500</v>
      </c>
      <c r="H45" s="47">
        <f>SUM(H46:H49)</f>
        <v>4000</v>
      </c>
      <c r="I45" s="47">
        <f>SUM(I46:I49)</f>
        <v>15500</v>
      </c>
    </row>
    <row r="46" spans="1:9" ht="19.5" customHeight="1">
      <c r="A46" s="43"/>
      <c r="B46" s="50" t="s">
        <v>193</v>
      </c>
      <c r="C46" s="45" t="s">
        <v>194</v>
      </c>
      <c r="D46" s="46">
        <v>110</v>
      </c>
      <c r="E46" s="46">
        <v>0</v>
      </c>
      <c r="F46" s="46">
        <v>0</v>
      </c>
      <c r="G46" s="46">
        <f>SUM(H46:I46)</f>
        <v>2500</v>
      </c>
      <c r="H46" s="46">
        <v>0</v>
      </c>
      <c r="I46" s="46">
        <v>2500</v>
      </c>
    </row>
    <row r="47" spans="1:9" ht="19.5" customHeight="1">
      <c r="A47" s="43"/>
      <c r="B47" s="50" t="s">
        <v>193</v>
      </c>
      <c r="C47" s="45" t="s">
        <v>168</v>
      </c>
      <c r="D47" s="46">
        <v>150</v>
      </c>
      <c r="E47" s="46">
        <v>0</v>
      </c>
      <c r="F47" s="46">
        <v>0</v>
      </c>
      <c r="G47" s="46">
        <f>SUM(H47:I47)</f>
        <v>6000</v>
      </c>
      <c r="H47" s="46">
        <v>0</v>
      </c>
      <c r="I47" s="46">
        <v>6000</v>
      </c>
    </row>
    <row r="48" spans="1:9" ht="19.5" customHeight="1">
      <c r="A48" s="43"/>
      <c r="B48" s="50" t="s">
        <v>187</v>
      </c>
      <c r="C48" s="45" t="s">
        <v>111</v>
      </c>
      <c r="D48" s="46">
        <v>200</v>
      </c>
      <c r="E48" s="46">
        <v>0</v>
      </c>
      <c r="F48" s="46">
        <v>0</v>
      </c>
      <c r="G48" s="46">
        <f>SUM(H48:I48)</f>
        <v>4000</v>
      </c>
      <c r="H48" s="46">
        <v>4000</v>
      </c>
      <c r="I48" s="46">
        <v>0</v>
      </c>
    </row>
    <row r="49" spans="1:9" ht="19.5" customHeight="1">
      <c r="A49" s="43"/>
      <c r="B49" s="50" t="s">
        <v>193</v>
      </c>
      <c r="C49" s="45" t="s">
        <v>192</v>
      </c>
      <c r="D49" s="46">
        <v>150</v>
      </c>
      <c r="E49" s="46">
        <v>0</v>
      </c>
      <c r="F49" s="46">
        <v>0</v>
      </c>
      <c r="G49" s="46">
        <f>SUM(H49:I49)</f>
        <v>7000</v>
      </c>
      <c r="H49" s="46">
        <v>0</v>
      </c>
      <c r="I49" s="46">
        <v>7000</v>
      </c>
    </row>
    <row r="50" spans="1:9" ht="19.5" customHeight="1">
      <c r="A50" s="44" t="s">
        <v>170</v>
      </c>
      <c r="B50" s="50"/>
      <c r="C50" s="45"/>
      <c r="D50" s="47">
        <f>SUM(D51:D55)</f>
        <v>7930</v>
      </c>
      <c r="E50" s="47">
        <f>SUM(E51:E55)</f>
        <v>3</v>
      </c>
      <c r="F50" s="47">
        <f>SUM(F51:F55)</f>
        <v>10</v>
      </c>
      <c r="G50" s="47">
        <f>SUM(G51:G55)</f>
        <v>121919</v>
      </c>
      <c r="H50" s="47">
        <f>SUM(H51:H55)</f>
        <v>684</v>
      </c>
      <c r="I50" s="47">
        <f>SUM(I51:I55)</f>
        <v>121235</v>
      </c>
    </row>
    <row r="51" spans="1:9" ht="19.5" customHeight="1">
      <c r="A51" s="43"/>
      <c r="B51" s="50" t="s">
        <v>190</v>
      </c>
      <c r="C51" s="45" t="s">
        <v>191</v>
      </c>
      <c r="D51" s="46">
        <v>2490</v>
      </c>
      <c r="E51" s="46">
        <v>3</v>
      </c>
      <c r="F51" s="46">
        <v>0</v>
      </c>
      <c r="G51" s="46">
        <f>SUM(H51:I51)</f>
        <v>19568</v>
      </c>
      <c r="H51" s="46">
        <v>684</v>
      </c>
      <c r="I51" s="46">
        <v>18884</v>
      </c>
    </row>
    <row r="52" spans="1:9" ht="19.5" customHeight="1">
      <c r="A52" s="43"/>
      <c r="B52" s="50" t="s">
        <v>190</v>
      </c>
      <c r="C52" s="45" t="s">
        <v>115</v>
      </c>
      <c r="D52" s="46">
        <v>940</v>
      </c>
      <c r="E52" s="46">
        <v>0</v>
      </c>
      <c r="F52" s="46">
        <v>0</v>
      </c>
      <c r="G52" s="46">
        <f>SUM(H52:I52)</f>
        <v>20434</v>
      </c>
      <c r="H52" s="46">
        <v>0</v>
      </c>
      <c r="I52" s="46">
        <v>20434</v>
      </c>
    </row>
    <row r="53" spans="1:9" ht="19.5" customHeight="1">
      <c r="A53" s="43"/>
      <c r="B53" s="50" t="s">
        <v>189</v>
      </c>
      <c r="C53" s="45" t="s">
        <v>168</v>
      </c>
      <c r="D53" s="46">
        <v>175</v>
      </c>
      <c r="E53" s="46">
        <v>0</v>
      </c>
      <c r="F53" s="46">
        <v>0</v>
      </c>
      <c r="G53" s="46">
        <f>SUM(H53:I53)</f>
        <v>2322</v>
      </c>
      <c r="H53" s="46">
        <v>0</v>
      </c>
      <c r="I53" s="46">
        <v>2322</v>
      </c>
    </row>
    <row r="54" spans="1:9" ht="19.5" customHeight="1">
      <c r="A54" s="43"/>
      <c r="B54" s="50" t="s">
        <v>189</v>
      </c>
      <c r="C54" s="45" t="s">
        <v>188</v>
      </c>
      <c r="D54" s="46">
        <v>1015</v>
      </c>
      <c r="E54" s="46">
        <v>0</v>
      </c>
      <c r="F54" s="46">
        <v>10</v>
      </c>
      <c r="G54" s="46">
        <f>SUM(H54:I54)</f>
        <v>47545</v>
      </c>
      <c r="H54" s="46">
        <v>0</v>
      </c>
      <c r="I54" s="46">
        <v>47545</v>
      </c>
    </row>
    <row r="55" spans="1:9" ht="19.5" customHeight="1">
      <c r="A55" s="43"/>
      <c r="B55" s="50" t="s">
        <v>187</v>
      </c>
      <c r="C55" s="45" t="s">
        <v>164</v>
      </c>
      <c r="D55" s="46">
        <v>3310</v>
      </c>
      <c r="E55" s="46">
        <v>0</v>
      </c>
      <c r="F55" s="46">
        <v>0</v>
      </c>
      <c r="G55" s="46">
        <f>SUM(H55:I55)</f>
        <v>32050</v>
      </c>
      <c r="H55" s="46">
        <v>0</v>
      </c>
      <c r="I55" s="46">
        <v>32050</v>
      </c>
    </row>
    <row r="56" spans="1:9" ht="19.5" customHeight="1">
      <c r="A56" s="43"/>
      <c r="B56" s="50"/>
      <c r="C56" s="45"/>
      <c r="D56" s="46"/>
      <c r="E56" s="46"/>
      <c r="F56" s="46"/>
      <c r="G56" s="46"/>
      <c r="H56" s="46"/>
      <c r="I56" s="46"/>
    </row>
    <row r="57" spans="1:9" ht="19.5" customHeight="1">
      <c r="A57" s="44"/>
      <c r="B57" s="50"/>
      <c r="C57" s="45"/>
      <c r="D57" s="47"/>
      <c r="E57" s="47"/>
      <c r="F57" s="47"/>
      <c r="G57" s="47"/>
      <c r="H57" s="47"/>
      <c r="I57" s="47"/>
    </row>
    <row r="58" spans="1:9" ht="19.5" customHeight="1">
      <c r="A58" s="44" t="s">
        <v>186</v>
      </c>
      <c r="B58" s="49"/>
      <c r="C58" s="45"/>
      <c r="D58" s="47">
        <f>+D59+D63</f>
        <v>1815</v>
      </c>
      <c r="E58" s="47">
        <f>+E59+E63</f>
        <v>0</v>
      </c>
      <c r="F58" s="47">
        <f>+F59+F63</f>
        <v>7</v>
      </c>
      <c r="G58" s="47">
        <f>+G59+G63</f>
        <v>31092</v>
      </c>
      <c r="H58" s="47">
        <f>+H59+H63</f>
        <v>4300</v>
      </c>
      <c r="I58" s="47">
        <f>+I59+I63</f>
        <v>26792</v>
      </c>
    </row>
    <row r="59" spans="1:10" ht="19.5" customHeight="1">
      <c r="A59" s="44" t="s">
        <v>172</v>
      </c>
      <c r="B59" s="49"/>
      <c r="C59" s="45"/>
      <c r="D59" s="47">
        <f>SUM(D60:D62)</f>
        <v>550</v>
      </c>
      <c r="E59" s="47">
        <f>SUM(E60:E62)</f>
        <v>0</v>
      </c>
      <c r="F59" s="47">
        <f>SUM(F60:F62)</f>
        <v>0</v>
      </c>
      <c r="G59" s="47">
        <f>SUM(G60:G62)</f>
        <v>4300</v>
      </c>
      <c r="H59" s="47">
        <f>SUM(H60:H62)</f>
        <v>4300</v>
      </c>
      <c r="I59" s="47">
        <f>SUM(I60:I62)</f>
        <v>0</v>
      </c>
      <c r="J59" s="47" t="s">
        <v>175</v>
      </c>
    </row>
    <row r="60" spans="1:9" ht="19.5" customHeight="1">
      <c r="A60" s="43"/>
      <c r="B60" s="50" t="s">
        <v>183</v>
      </c>
      <c r="C60" s="45" t="s">
        <v>171</v>
      </c>
      <c r="D60" s="46">
        <v>150</v>
      </c>
      <c r="E60" s="46">
        <v>0</v>
      </c>
      <c r="F60" s="46">
        <v>0</v>
      </c>
      <c r="G60" s="46">
        <f>SUM(H60:I60)</f>
        <v>1290</v>
      </c>
      <c r="H60" s="46">
        <v>1290</v>
      </c>
      <c r="I60" s="46">
        <v>0</v>
      </c>
    </row>
    <row r="61" spans="1:9" ht="19.5" customHeight="1">
      <c r="A61" s="43"/>
      <c r="B61" s="50" t="s">
        <v>183</v>
      </c>
      <c r="C61" s="45" t="s">
        <v>111</v>
      </c>
      <c r="D61" s="46">
        <v>300</v>
      </c>
      <c r="E61" s="46">
        <v>0</v>
      </c>
      <c r="F61" s="46">
        <v>0</v>
      </c>
      <c r="G61" s="46">
        <f>SUM(H61:I61)</f>
        <v>2150</v>
      </c>
      <c r="H61" s="46">
        <v>2150</v>
      </c>
      <c r="I61" s="46">
        <v>0</v>
      </c>
    </row>
    <row r="62" spans="1:9" ht="19.5" customHeight="1">
      <c r="A62" s="43"/>
      <c r="B62" s="50" t="s">
        <v>183</v>
      </c>
      <c r="C62" s="45" t="s">
        <v>176</v>
      </c>
      <c r="D62" s="46">
        <v>100</v>
      </c>
      <c r="E62" s="46">
        <v>0</v>
      </c>
      <c r="F62" s="46">
        <v>0</v>
      </c>
      <c r="G62" s="46">
        <f>SUM(H62:I62)</f>
        <v>860</v>
      </c>
      <c r="H62" s="46">
        <v>860</v>
      </c>
      <c r="I62" s="46">
        <v>0</v>
      </c>
    </row>
    <row r="63" spans="1:9" ht="19.5" customHeight="1">
      <c r="A63" s="44" t="s">
        <v>170</v>
      </c>
      <c r="B63" s="50"/>
      <c r="C63" s="45"/>
      <c r="D63" s="47">
        <f>SUM(D64:D66)</f>
        <v>1265</v>
      </c>
      <c r="E63" s="47">
        <f>SUM(E64:E66)</f>
        <v>0</v>
      </c>
      <c r="F63" s="47">
        <f>SUM(F64:F66)</f>
        <v>7</v>
      </c>
      <c r="G63" s="47">
        <f>SUM(G64:G66)</f>
        <v>26792</v>
      </c>
      <c r="H63" s="47">
        <f>SUM(H64:H66)</f>
        <v>0</v>
      </c>
      <c r="I63" s="47">
        <f>SUM(I64:I66)</f>
        <v>26792</v>
      </c>
    </row>
    <row r="64" spans="1:9" ht="19.5" customHeight="1">
      <c r="A64" s="43"/>
      <c r="B64" s="50" t="s">
        <v>185</v>
      </c>
      <c r="C64" s="45" t="s">
        <v>115</v>
      </c>
      <c r="D64" s="46">
        <v>320</v>
      </c>
      <c r="E64" s="46">
        <v>0</v>
      </c>
      <c r="F64" s="46">
        <v>0</v>
      </c>
      <c r="G64" s="46">
        <f>SUM(H64:I64)</f>
        <v>4800</v>
      </c>
      <c r="H64" s="46">
        <v>0</v>
      </c>
      <c r="I64" s="46">
        <v>4800</v>
      </c>
    </row>
    <row r="65" spans="1:9" ht="19.5" customHeight="1">
      <c r="A65" s="43"/>
      <c r="B65" s="50" t="s">
        <v>184</v>
      </c>
      <c r="C65" s="45" t="s">
        <v>120</v>
      </c>
      <c r="D65" s="46">
        <v>25</v>
      </c>
      <c r="E65" s="46">
        <v>0</v>
      </c>
      <c r="F65" s="46">
        <v>0</v>
      </c>
      <c r="G65" s="46">
        <f>SUM(H65:I65)</f>
        <v>542</v>
      </c>
      <c r="H65" s="46">
        <v>0</v>
      </c>
      <c r="I65" s="46">
        <v>542</v>
      </c>
    </row>
    <row r="66" spans="1:9" ht="19.5" customHeight="1">
      <c r="A66" s="43"/>
      <c r="B66" s="50" t="s">
        <v>183</v>
      </c>
      <c r="C66" s="45" t="s">
        <v>164</v>
      </c>
      <c r="D66" s="46">
        <v>920</v>
      </c>
      <c r="E66" s="46">
        <v>0</v>
      </c>
      <c r="F66" s="46">
        <v>7</v>
      </c>
      <c r="G66" s="46">
        <f>SUM(H66:I66)</f>
        <v>21450</v>
      </c>
      <c r="H66" s="46">
        <v>0</v>
      </c>
      <c r="I66" s="46">
        <v>21450</v>
      </c>
    </row>
    <row r="67" spans="1:9" ht="19.5" customHeight="1">
      <c r="A67" s="30"/>
      <c r="B67" s="31"/>
      <c r="C67" s="32"/>
      <c r="D67" s="33"/>
      <c r="E67" s="33"/>
      <c r="F67" s="33"/>
      <c r="G67" s="33"/>
      <c r="H67" s="33"/>
      <c r="I67" s="32"/>
    </row>
    <row r="68" spans="1:9" ht="16.5">
      <c r="A68" s="28"/>
      <c r="B68" s="28"/>
      <c r="C68" s="29"/>
      <c r="D68" s="29"/>
      <c r="E68" s="29"/>
      <c r="F68" s="29"/>
      <c r="G68" s="9"/>
      <c r="H68" s="29"/>
      <c r="I68" s="29"/>
    </row>
    <row r="69" spans="1:9" ht="16.5">
      <c r="A69" s="9"/>
      <c r="B69" s="9"/>
      <c r="C69" s="9"/>
      <c r="D69" s="9"/>
      <c r="E69" s="34" t="s">
        <v>16</v>
      </c>
      <c r="F69" s="9"/>
      <c r="G69" s="9"/>
      <c r="H69" s="9"/>
      <c r="I69" s="9"/>
    </row>
    <row r="70" spans="1:9" ht="16.5">
      <c r="A70" s="34" t="s">
        <v>15</v>
      </c>
      <c r="B70" s="34" t="s">
        <v>14</v>
      </c>
      <c r="C70" s="4"/>
      <c r="D70" s="9"/>
      <c r="E70" s="9"/>
      <c r="F70" s="9"/>
      <c r="G70" s="9"/>
      <c r="H70" s="34" t="s">
        <v>13</v>
      </c>
      <c r="I70" s="9"/>
    </row>
    <row r="71" spans="1:9" ht="16.5">
      <c r="A71" s="9"/>
      <c r="B71" s="9"/>
      <c r="C71" s="9"/>
      <c r="D71" s="9"/>
      <c r="E71" s="34" t="s">
        <v>12</v>
      </c>
      <c r="F71" s="9"/>
      <c r="G71" s="9"/>
      <c r="H71" s="9"/>
      <c r="I71" s="9"/>
    </row>
    <row r="72" spans="1:9" ht="16.5">
      <c r="A72" s="9"/>
      <c r="B72" s="9"/>
      <c r="C72" s="9"/>
      <c r="D72" s="9"/>
      <c r="E72" s="9"/>
      <c r="F72" s="9"/>
      <c r="G72" s="9"/>
      <c r="H72" s="9"/>
      <c r="I72" s="35"/>
    </row>
    <row r="73" spans="1:9" ht="16.5">
      <c r="A73" s="34" t="s">
        <v>138</v>
      </c>
      <c r="B73" s="36"/>
      <c r="C73" s="36"/>
      <c r="D73" s="36"/>
      <c r="E73" s="36"/>
      <c r="F73" s="36"/>
      <c r="G73" s="9"/>
      <c r="H73" s="9"/>
      <c r="I73" s="9"/>
    </row>
    <row r="74" spans="1:9" ht="15.75">
      <c r="A74" s="3" t="s">
        <v>137</v>
      </c>
      <c r="B74" s="3"/>
      <c r="C74" s="37"/>
      <c r="D74" s="38"/>
      <c r="E74" s="37"/>
      <c r="F74" s="1"/>
      <c r="G74" s="37"/>
      <c r="H74" s="37"/>
      <c r="I74" s="37"/>
    </row>
    <row r="75" spans="1:9" ht="15.75">
      <c r="A75" s="3" t="s">
        <v>136</v>
      </c>
      <c r="B75" s="38"/>
      <c r="C75" s="38"/>
      <c r="D75" s="38"/>
      <c r="E75" s="38"/>
      <c r="F75" s="38"/>
      <c r="G75" s="38"/>
      <c r="H75" s="38"/>
      <c r="I75" s="38"/>
    </row>
    <row r="76" spans="1:9" ht="18.75" customHeight="1">
      <c r="A76" s="3" t="s">
        <v>135</v>
      </c>
      <c r="B76" s="38"/>
      <c r="C76" s="38"/>
      <c r="D76" s="38"/>
      <c r="E76" s="38"/>
      <c r="F76" s="38"/>
      <c r="G76" s="38"/>
      <c r="H76" s="38"/>
      <c r="I76" s="39" t="s">
        <v>182</v>
      </c>
    </row>
    <row r="77" spans="1:9" ht="16.5">
      <c r="A77" s="9" t="s">
        <v>181</v>
      </c>
      <c r="B77" s="4"/>
      <c r="C77" s="4"/>
      <c r="D77" s="4"/>
      <c r="E77" s="4"/>
      <c r="F77" s="4"/>
      <c r="G77" s="4"/>
      <c r="H77" s="4"/>
      <c r="I77" s="4"/>
    </row>
  </sheetData>
  <sheetProtection/>
  <mergeCells count="3">
    <mergeCell ref="A4:I4"/>
    <mergeCell ref="A6:I6"/>
    <mergeCell ref="D7:F7"/>
  </mergeCells>
  <printOptions/>
  <pageMargins left="1.141732283464567" right="0.7480314960629921" top="1.5748031496062993" bottom="1.574803149606299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9.125" style="0" customWidth="1"/>
    <col min="2" max="2" width="20.50390625" style="0" customWidth="1"/>
    <col min="3" max="3" width="16.75390625" style="0" customWidth="1"/>
    <col min="4" max="4" width="15.375" style="0" customWidth="1"/>
    <col min="5" max="5" width="15.75390625" style="0" customWidth="1"/>
    <col min="6" max="6" width="16.50390625" style="0" customWidth="1"/>
    <col min="7" max="7" width="15.75390625" style="0" customWidth="1"/>
    <col min="8" max="8" width="15.875" style="0" customWidth="1"/>
    <col min="9" max="9" width="19.625" style="0" customWidth="1"/>
  </cols>
  <sheetData>
    <row r="1" spans="1:9" ht="16.5">
      <c r="A1" s="5" t="s">
        <v>270</v>
      </c>
      <c r="B1" s="1" t="s">
        <v>269</v>
      </c>
      <c r="C1" s="6"/>
      <c r="D1" s="6"/>
      <c r="E1" s="6"/>
      <c r="F1" s="6"/>
      <c r="G1" s="6"/>
      <c r="H1" s="5" t="s">
        <v>0</v>
      </c>
      <c r="I1" s="7" t="s">
        <v>268</v>
      </c>
    </row>
    <row r="2" spans="1:9" ht="21" customHeight="1">
      <c r="A2" s="5" t="s">
        <v>267</v>
      </c>
      <c r="B2" s="2" t="s">
        <v>266</v>
      </c>
      <c r="C2" s="8"/>
      <c r="D2" s="8"/>
      <c r="E2" s="8"/>
      <c r="F2" s="8"/>
      <c r="G2" s="8"/>
      <c r="H2" s="5" t="s">
        <v>1</v>
      </c>
      <c r="I2" s="7" t="s">
        <v>265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1" t="s">
        <v>264</v>
      </c>
      <c r="B4" s="51"/>
      <c r="C4" s="51"/>
      <c r="D4" s="51"/>
      <c r="E4" s="51"/>
      <c r="F4" s="51"/>
      <c r="G4" s="51"/>
      <c r="H4" s="51"/>
      <c r="I4" s="51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22.5" customHeight="1">
      <c r="A6" s="52" t="s">
        <v>263</v>
      </c>
      <c r="B6" s="52"/>
      <c r="C6" s="52"/>
      <c r="D6" s="52"/>
      <c r="E6" s="52"/>
      <c r="F6" s="52"/>
      <c r="G6" s="52"/>
      <c r="H6" s="52"/>
      <c r="I6" s="52"/>
    </row>
    <row r="7" spans="1:9" ht="24" customHeight="1">
      <c r="A7" s="10"/>
      <c r="B7" s="11" t="s">
        <v>2</v>
      </c>
      <c r="C7" s="12"/>
      <c r="D7" s="53" t="s">
        <v>262</v>
      </c>
      <c r="E7" s="54"/>
      <c r="F7" s="55"/>
      <c r="G7" s="13" t="s">
        <v>261</v>
      </c>
      <c r="H7" s="14"/>
      <c r="I7" s="14"/>
    </row>
    <row r="8" spans="1:9" ht="20.25" customHeight="1">
      <c r="A8" s="15" t="s">
        <v>4</v>
      </c>
      <c r="B8" s="16" t="s">
        <v>5</v>
      </c>
      <c r="C8" s="17" t="s">
        <v>260</v>
      </c>
      <c r="D8" s="18" t="s">
        <v>259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22.5" customHeight="1">
      <c r="A9" s="23" t="s">
        <v>8</v>
      </c>
      <c r="B9" s="24"/>
      <c r="C9" s="25"/>
      <c r="D9" s="26" t="s">
        <v>9</v>
      </c>
      <c r="E9" s="26" t="s">
        <v>10</v>
      </c>
      <c r="F9" s="26" t="s">
        <v>11</v>
      </c>
      <c r="G9" s="41" t="s">
        <v>19</v>
      </c>
      <c r="H9" s="42" t="s">
        <v>258</v>
      </c>
      <c r="I9" s="27" t="s">
        <v>257</v>
      </c>
    </row>
    <row r="10" spans="1:9" ht="23.25" customHeight="1">
      <c r="A10" s="40" t="s">
        <v>256</v>
      </c>
      <c r="B10" s="48" t="s">
        <v>255</v>
      </c>
      <c r="C10" s="45"/>
      <c r="D10" s="47">
        <f>SUM(D11)</f>
        <v>100</v>
      </c>
      <c r="E10" s="47">
        <f>SUM(E11)</f>
        <v>0</v>
      </c>
      <c r="F10" s="47">
        <f>SUM(F11)</f>
        <v>0</v>
      </c>
      <c r="G10" s="47">
        <f>SUM(G11)</f>
        <v>7550</v>
      </c>
      <c r="H10" s="47">
        <f>SUM(H11)</f>
        <v>0</v>
      </c>
      <c r="I10" s="47">
        <f>SUM(I11)</f>
        <v>7550</v>
      </c>
    </row>
    <row r="11" spans="1:9" ht="19.5" customHeight="1">
      <c r="A11" s="44" t="s">
        <v>254</v>
      </c>
      <c r="B11" s="49"/>
      <c r="C11" s="45"/>
      <c r="D11" s="47">
        <f>SUM(D12)</f>
        <v>100</v>
      </c>
      <c r="E11" s="47">
        <f>SUM(E12)</f>
        <v>0</v>
      </c>
      <c r="F11" s="47">
        <f>SUM(F12)</f>
        <v>0</v>
      </c>
      <c r="G11" s="47">
        <f>SUM(G12)</f>
        <v>7550</v>
      </c>
      <c r="H11" s="47">
        <f>SUM(H12)</f>
        <v>0</v>
      </c>
      <c r="I11" s="47">
        <f>SUM(I12)</f>
        <v>7550</v>
      </c>
    </row>
    <row r="12" spans="1:9" ht="19.5" customHeight="1">
      <c r="A12" s="44" t="s">
        <v>253</v>
      </c>
      <c r="B12" s="49"/>
      <c r="C12" s="45"/>
      <c r="D12" s="47">
        <f>SUM(D13)</f>
        <v>100</v>
      </c>
      <c r="E12" s="47">
        <f>SUM(E13)</f>
        <v>0</v>
      </c>
      <c r="F12" s="47">
        <f>SUM(F13)</f>
        <v>0</v>
      </c>
      <c r="G12" s="47">
        <f>SUM(G13)</f>
        <v>7550</v>
      </c>
      <c r="H12" s="47">
        <f>SUM(H13)</f>
        <v>0</v>
      </c>
      <c r="I12" s="47">
        <f>SUM(I13)</f>
        <v>7550</v>
      </c>
    </row>
    <row r="13" spans="1:9" ht="19.5" customHeight="1">
      <c r="A13" s="44" t="s">
        <v>252</v>
      </c>
      <c r="B13" s="50" t="s">
        <v>251</v>
      </c>
      <c r="C13" s="45" t="s">
        <v>251</v>
      </c>
      <c r="D13" s="47">
        <f>SUM(D14)</f>
        <v>100</v>
      </c>
      <c r="E13" s="47">
        <f>SUM(E14:E14)</f>
        <v>0</v>
      </c>
      <c r="F13" s="47">
        <f>SUM(F14:F14)</f>
        <v>0</v>
      </c>
      <c r="G13" s="47">
        <f>SUM(G14:G14)</f>
        <v>7550</v>
      </c>
      <c r="H13" s="47">
        <f>SUM(H14:H14)</f>
        <v>0</v>
      </c>
      <c r="I13" s="47">
        <f>SUM(I14:I14)</f>
        <v>7550</v>
      </c>
    </row>
    <row r="14" spans="1:9" ht="19.5" customHeight="1">
      <c r="A14" s="43"/>
      <c r="B14" s="50" t="s">
        <v>250</v>
      </c>
      <c r="C14" s="45" t="s">
        <v>249</v>
      </c>
      <c r="D14" s="46">
        <v>100</v>
      </c>
      <c r="E14" s="46">
        <v>0</v>
      </c>
      <c r="F14" s="46">
        <v>0</v>
      </c>
      <c r="G14" s="46">
        <f>SUM(H14:I14)</f>
        <v>7550</v>
      </c>
      <c r="H14" s="46">
        <v>0</v>
      </c>
      <c r="I14" s="46">
        <v>7550</v>
      </c>
    </row>
    <row r="15" spans="1:9" ht="19.5" customHeight="1">
      <c r="A15" s="43"/>
      <c r="B15" s="50"/>
      <c r="C15" s="45"/>
      <c r="D15" s="46"/>
      <c r="E15" s="46"/>
      <c r="F15" s="46"/>
      <c r="G15" s="46"/>
      <c r="H15" s="46"/>
      <c r="I15" s="46"/>
    </row>
    <row r="16" spans="1:9" ht="19.5" customHeight="1">
      <c r="A16" s="43"/>
      <c r="B16" s="50"/>
      <c r="C16" s="45"/>
      <c r="D16" s="46"/>
      <c r="E16" s="46"/>
      <c r="F16" s="46"/>
      <c r="G16" s="46"/>
      <c r="H16" s="46"/>
      <c r="I16" s="46"/>
    </row>
    <row r="17" spans="1:9" ht="19.5" customHeight="1">
      <c r="A17" s="43"/>
      <c r="B17" s="50"/>
      <c r="C17" s="45"/>
      <c r="D17" s="46"/>
      <c r="E17" s="46"/>
      <c r="F17" s="46"/>
      <c r="G17" s="46"/>
      <c r="H17" s="46"/>
      <c r="I17" s="46"/>
    </row>
    <row r="18" spans="1:9" ht="19.5" customHeight="1">
      <c r="A18" s="43"/>
      <c r="B18" s="50"/>
      <c r="C18" s="45"/>
      <c r="D18" s="46"/>
      <c r="E18" s="46"/>
      <c r="F18" s="46"/>
      <c r="G18" s="46"/>
      <c r="H18" s="46"/>
      <c r="I18" s="46"/>
    </row>
    <row r="19" spans="1:9" ht="19.5" customHeight="1">
      <c r="A19" s="43"/>
      <c r="B19" s="50"/>
      <c r="C19" s="45"/>
      <c r="D19" s="46"/>
      <c r="E19" s="46"/>
      <c r="F19" s="46"/>
      <c r="G19" s="46"/>
      <c r="H19" s="46"/>
      <c r="I19" s="46"/>
    </row>
    <row r="20" spans="1:9" ht="19.5" customHeight="1">
      <c r="A20" s="43"/>
      <c r="B20" s="50"/>
      <c r="C20" s="45"/>
      <c r="D20" s="46"/>
      <c r="E20" s="46"/>
      <c r="F20" s="46"/>
      <c r="G20" s="46"/>
      <c r="H20" s="46"/>
      <c r="I20" s="46"/>
    </row>
    <row r="21" spans="1:9" ht="19.5" customHeight="1">
      <c r="A21" s="43"/>
      <c r="B21" s="50"/>
      <c r="C21" s="45"/>
      <c r="D21" s="46"/>
      <c r="E21" s="46"/>
      <c r="F21" s="46"/>
      <c r="G21" s="46"/>
      <c r="H21" s="46"/>
      <c r="I21" s="46"/>
    </row>
    <row r="22" spans="1:9" ht="19.5" customHeight="1">
      <c r="A22" s="43"/>
      <c r="B22" s="50"/>
      <c r="C22" s="45"/>
      <c r="D22" s="46"/>
      <c r="E22" s="46"/>
      <c r="F22" s="46"/>
      <c r="G22" s="46"/>
      <c r="H22" s="46"/>
      <c r="I22" s="46"/>
    </row>
    <row r="23" spans="1:9" ht="19.5" customHeight="1">
      <c r="A23" s="30"/>
      <c r="B23" s="31"/>
      <c r="C23" s="32"/>
      <c r="D23" s="33"/>
      <c r="E23" s="33"/>
      <c r="F23" s="33"/>
      <c r="G23" s="33"/>
      <c r="H23" s="33"/>
      <c r="I23" s="32"/>
    </row>
    <row r="24" spans="1:9" ht="16.5">
      <c r="A24" s="28"/>
      <c r="B24" s="28"/>
      <c r="C24" s="29"/>
      <c r="D24" s="29"/>
      <c r="E24" s="29"/>
      <c r="F24" s="29"/>
      <c r="G24" s="9"/>
      <c r="H24" s="29"/>
      <c r="I24" s="29"/>
    </row>
    <row r="25" spans="1:9" ht="16.5">
      <c r="A25" s="9"/>
      <c r="B25" s="9"/>
      <c r="C25" s="9"/>
      <c r="D25" s="9"/>
      <c r="E25" s="34" t="s">
        <v>16</v>
      </c>
      <c r="F25" s="9"/>
      <c r="G25" s="9"/>
      <c r="H25" s="9"/>
      <c r="I25" s="9"/>
    </row>
    <row r="26" spans="1:9" ht="16.5">
      <c r="A26" s="34" t="s">
        <v>15</v>
      </c>
      <c r="B26" s="34" t="s">
        <v>14</v>
      </c>
      <c r="C26" s="4"/>
      <c r="D26" s="9"/>
      <c r="E26" s="9"/>
      <c r="F26" s="9"/>
      <c r="G26" s="9"/>
      <c r="H26" s="34" t="s">
        <v>13</v>
      </c>
      <c r="I26" s="9"/>
    </row>
    <row r="27" spans="1:9" ht="16.5">
      <c r="A27" s="9"/>
      <c r="B27" s="9"/>
      <c r="C27" s="9"/>
      <c r="D27" s="9"/>
      <c r="E27" s="34" t="s">
        <v>12</v>
      </c>
      <c r="F27" s="9"/>
      <c r="G27" s="9"/>
      <c r="H27" s="9"/>
      <c r="I27" s="9"/>
    </row>
    <row r="28" spans="1:9" ht="16.5">
      <c r="A28" s="9"/>
      <c r="B28" s="9"/>
      <c r="C28" s="9"/>
      <c r="D28" s="9"/>
      <c r="E28" s="9"/>
      <c r="F28" s="9"/>
      <c r="G28" s="9"/>
      <c r="H28" s="9"/>
      <c r="I28" s="35"/>
    </row>
    <row r="29" spans="1:9" ht="16.5">
      <c r="A29" s="34" t="s">
        <v>248</v>
      </c>
      <c r="B29" s="36"/>
      <c r="C29" s="36"/>
      <c r="D29" s="36"/>
      <c r="E29" s="36"/>
      <c r="F29" s="36"/>
      <c r="G29" s="9"/>
      <c r="H29" s="9"/>
      <c r="I29" s="9"/>
    </row>
    <row r="30" spans="1:9" ht="15.75">
      <c r="A30" s="3" t="s">
        <v>247</v>
      </c>
      <c r="B30" s="3"/>
      <c r="C30" s="37"/>
      <c r="D30" s="38"/>
      <c r="E30" s="37"/>
      <c r="F30" s="1"/>
      <c r="G30" s="37"/>
      <c r="H30" s="37"/>
      <c r="I30" s="37"/>
    </row>
    <row r="31" spans="1:9" ht="15.75">
      <c r="A31" s="3" t="s">
        <v>246</v>
      </c>
      <c r="B31" s="38"/>
      <c r="C31" s="38"/>
      <c r="D31" s="38"/>
      <c r="E31" s="38"/>
      <c r="F31" s="38"/>
      <c r="G31" s="38"/>
      <c r="H31" s="38"/>
      <c r="I31" s="38"/>
    </row>
    <row r="32" spans="1:9" ht="18.75" customHeight="1">
      <c r="A32" s="3" t="s">
        <v>245</v>
      </c>
      <c r="B32" s="38"/>
      <c r="C32" s="38"/>
      <c r="D32" s="38"/>
      <c r="E32" s="38"/>
      <c r="F32" s="38"/>
      <c r="G32" s="38"/>
      <c r="H32" s="38"/>
      <c r="I32" s="39" t="s">
        <v>244</v>
      </c>
    </row>
    <row r="33" spans="1:9" ht="16.5">
      <c r="A33" s="9"/>
      <c r="B33" s="4"/>
      <c r="C33" s="4"/>
      <c r="D33" s="4"/>
      <c r="E33" s="4"/>
      <c r="F33" s="4"/>
      <c r="G33" s="4"/>
      <c r="H33" s="4"/>
      <c r="I33" s="4"/>
    </row>
  </sheetData>
  <sheetProtection/>
  <mergeCells count="3">
    <mergeCell ref="A4:I4"/>
    <mergeCell ref="A6:I6"/>
    <mergeCell ref="D7:F7"/>
  </mergeCells>
  <printOptions/>
  <pageMargins left="1.141732283464567" right="0.7480314960629921" top="1.5748031496062993" bottom="1.574803149606299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張佩宜</cp:lastModifiedBy>
  <cp:lastPrinted>2009-02-16T02:49:28Z</cp:lastPrinted>
  <dcterms:created xsi:type="dcterms:W3CDTF">1997-04-27T05:47:46Z</dcterms:created>
  <dcterms:modified xsi:type="dcterms:W3CDTF">2016-11-25T06:10:30Z</dcterms:modified>
  <cp:category/>
  <cp:version/>
  <cp:contentType/>
  <cp:contentStatus/>
</cp:coreProperties>
</file>