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15" tabRatio="605" activeTab="0"/>
  </bookViews>
  <sheets>
    <sheet name="print" sheetId="1" r:id="rId1"/>
  </sheets>
  <definedNames>
    <definedName name="_xlnm.Print_Area" localSheetId="0">'print'!$A$1:$M$172</definedName>
  </definedNames>
  <calcPr fullCalcOnLoad="1"/>
</workbook>
</file>

<file path=xl/sharedStrings.xml><?xml version="1.0" encoding="utf-8"?>
<sst xmlns="http://schemas.openxmlformats.org/spreadsheetml/2006/main" count="928" uniqueCount="394">
  <si>
    <t>(公 頃)</t>
  </si>
  <si>
    <t>(公 尺)</t>
  </si>
  <si>
    <t>名稱</t>
  </si>
  <si>
    <t>有效容量</t>
  </si>
  <si>
    <t>年      報</t>
  </si>
  <si>
    <t>公  開  類</t>
  </si>
  <si>
    <t>新店溪支流北勢溪</t>
  </si>
  <si>
    <t>鳶山堰</t>
  </si>
  <si>
    <t>大安溪</t>
  </si>
  <si>
    <t>大甲溪</t>
  </si>
  <si>
    <t>嘉義巿</t>
  </si>
  <si>
    <t>高屏溪</t>
  </si>
  <si>
    <t>立霧溪</t>
  </si>
  <si>
    <t>龍溪壩</t>
  </si>
  <si>
    <t>水簾壩</t>
  </si>
  <si>
    <t>主辦業務人員</t>
  </si>
  <si>
    <t>機關長官</t>
  </si>
  <si>
    <t>審核</t>
  </si>
  <si>
    <t>填表</t>
  </si>
  <si>
    <t>主辦統計人員</t>
  </si>
  <si>
    <t>高屏溪支流旗山溪</t>
  </si>
  <si>
    <t>澎湖地區</t>
  </si>
  <si>
    <t>金門地區</t>
  </si>
  <si>
    <t xml:space="preserve">        5.本表德基水庫、日月潭水庫及曾文水庫「有效容量」均含緊急備用水量。</t>
  </si>
  <si>
    <t>集水區面積</t>
  </si>
  <si>
    <t>滿水位面積</t>
  </si>
  <si>
    <t>設計總容量</t>
  </si>
  <si>
    <t>(公頃)</t>
  </si>
  <si>
    <t>(萬立方公尺)</t>
  </si>
  <si>
    <t>功能</t>
  </si>
  <si>
    <t>壩堰位置</t>
  </si>
  <si>
    <t>壩 堰 高</t>
  </si>
  <si>
    <t>壩 堰 長</t>
  </si>
  <si>
    <t>溪流名稱</t>
  </si>
  <si>
    <t>（縣（市）鄉）</t>
  </si>
  <si>
    <t>臺灣北區</t>
  </si>
  <si>
    <t>巴陵壩</t>
  </si>
  <si>
    <t>淡水河支流大漢溪</t>
  </si>
  <si>
    <t>桃園縣復興鄉</t>
  </si>
  <si>
    <t>混凝土壩</t>
  </si>
  <si>
    <t>…</t>
  </si>
  <si>
    <t>蘭陽溪</t>
  </si>
  <si>
    <t>宜蘭縣員山鄉</t>
  </si>
  <si>
    <t>橡皮壩</t>
  </si>
  <si>
    <t>公共給水、發電、防洪</t>
  </si>
  <si>
    <t>編製機關</t>
  </si>
  <si>
    <t>經濟部水利署</t>
  </si>
  <si>
    <r>
      <t>表　　號</t>
    </r>
  </si>
  <si>
    <t xml:space="preserve">         高雄縣政府、苗栗、南投、嘉南、高雄、屏東及臺東農田水利會。</t>
  </si>
  <si>
    <t>填表說明：1.本表由本署會計室編製1式2份，1份送本署水源經營組，1份自存，並公布於本署網站。</t>
  </si>
  <si>
    <t xml:space="preserve">         2.各填報單位於次年2月底前將資料報送本署，由本署於次年3月底前完成彙編。</t>
  </si>
  <si>
    <t>　　　　　3.本表現有水庫壩堰係指已建造完成者。</t>
  </si>
  <si>
    <t xml:space="preserve">         4.「壩堰高」、「壩堰長」、「有效容量」及「設計總容量」等欄依四捨五入取至小數點後1位數；「集水區面積」、「滿水位面積」欄依四捨五入取至個位數。</t>
  </si>
  <si>
    <t>資料來源：本署所屬北、中、南區水資源局、臺灣電力公司、臺灣糖業公司、臺灣省自來水公司、臺北自來水事業處、金門縣自來水廠、連江縣自來水廠、臺北翡翠水庫管理局、</t>
  </si>
  <si>
    <t>土石壩</t>
  </si>
  <si>
    <t>灌溉</t>
  </si>
  <si>
    <t>發電</t>
  </si>
  <si>
    <t>東港溪</t>
  </si>
  <si>
    <t>臺灣東區</t>
  </si>
  <si>
    <t>龍鳳壩</t>
  </si>
  <si>
    <t>花蓮溪支流木瓜溪支流鳳溪、龍溪</t>
  </si>
  <si>
    <t>花蓮縣秀林鄉</t>
  </si>
  <si>
    <t>木瓜壩</t>
  </si>
  <si>
    <t>花蓮溪支流木瓜溪</t>
  </si>
  <si>
    <t>卑南上圳攔河堰</t>
  </si>
  <si>
    <t>卑南溪支流鹿野溪</t>
  </si>
  <si>
    <t>臺東縣延平鄉</t>
  </si>
  <si>
    <t>混凝土堰</t>
  </si>
  <si>
    <t>酬勤水庫</t>
  </si>
  <si>
    <t>流麻溝</t>
  </si>
  <si>
    <t>臺東縣綠島鄉</t>
  </si>
  <si>
    <t>(天然積水)</t>
  </si>
  <si>
    <t>澎湖縣白沙鄉</t>
  </si>
  <si>
    <t>地下截水牆</t>
  </si>
  <si>
    <t>成功水庫</t>
  </si>
  <si>
    <t>澎湖縣湖西鄉</t>
  </si>
  <si>
    <t>混凝土壩＋堆石壩</t>
  </si>
  <si>
    <t>興仁水庫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</si>
  <si>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</si>
  <si>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</si>
  <si>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</si>
  <si>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</si>
  <si>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</si>
  <si>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</si>
  <si>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</si>
  <si>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</si>
  <si>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</si>
  <si>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山西水庫</t>
  </si>
  <si>
    <t>金門縣金沙鎮</t>
  </si>
  <si>
    <t>擎天水庫</t>
  </si>
  <si>
    <t>金沙溪</t>
  </si>
  <si>
    <t>榮湖</t>
  </si>
  <si>
    <t>金沙水庫</t>
  </si>
  <si>
    <t>土壩</t>
  </si>
  <si>
    <t>陽明湖</t>
  </si>
  <si>
    <t>前埔溪</t>
  </si>
  <si>
    <t>金門縣金湖鎮</t>
  </si>
  <si>
    <t>田浦水庫</t>
  </si>
  <si>
    <t>總計</t>
  </si>
  <si>
    <t>臺灣北區計</t>
  </si>
  <si>
    <t>新山水庫</t>
  </si>
  <si>
    <t>基隆河支流大武崙溪支流新山溪</t>
  </si>
  <si>
    <t>基隆巿安樂區</t>
  </si>
  <si>
    <t>公共給水</t>
  </si>
  <si>
    <t>西勢水庫</t>
  </si>
  <si>
    <t>基隆河支流西勢溪</t>
  </si>
  <si>
    <t>基隆巿暖暖區</t>
  </si>
  <si>
    <t>東勢坑溪攔河堰</t>
  </si>
  <si>
    <t>基隆河支流東勢坑溪</t>
  </si>
  <si>
    <t>基隆市暖暖區</t>
  </si>
  <si>
    <t>傾倒閘門</t>
  </si>
  <si>
    <t>瑪陵坑溪攔河堰</t>
  </si>
  <si>
    <t>基隆河支流瑪陵坑溪</t>
  </si>
  <si>
    <t>基隆市七堵區</t>
  </si>
  <si>
    <t>翡翠水庫</t>
  </si>
  <si>
    <t xml:space="preserve">臺北縣新店市、石碇鄉、坪林鄉  </t>
  </si>
  <si>
    <t>混凝土拱壩</t>
  </si>
  <si>
    <t>阿玉壩</t>
  </si>
  <si>
    <t>新店溪支流桶後溪</t>
  </si>
  <si>
    <t>臺北縣烏來鄉</t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</si>
  <si>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</si>
  <si>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</si>
  <si>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</si>
  <si>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</si>
  <si>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</si>
  <si>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</si>
  <si>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臺北縣新店市</t>
  </si>
  <si>
    <t>直潭壩</t>
  </si>
  <si>
    <t>青潭堰</t>
  </si>
  <si>
    <t>碧潭攔河堰</t>
  </si>
  <si>
    <t>臺北縣新店巿</t>
  </si>
  <si>
    <t>混凝土堰+橡皮壩</t>
  </si>
  <si>
    <t>觀光</t>
  </si>
  <si>
    <t>攔砂</t>
  </si>
  <si>
    <t>榮華壩</t>
  </si>
  <si>
    <t>攔砂、發電</t>
  </si>
  <si>
    <t>石門水庫</t>
  </si>
  <si>
    <t>桃園縣龍潭鄉、大溪鎮、復興鄉</t>
  </si>
  <si>
    <t>臺北縣三峽鎮、鶯歌鎮</t>
  </si>
  <si>
    <t>公共給水、灌溉</t>
  </si>
  <si>
    <t>後村堰</t>
  </si>
  <si>
    <t>臺北縣鶯歌鎮、樹林鎮</t>
  </si>
  <si>
    <t>三峽河堰</t>
  </si>
  <si>
    <t>大漢溪支流三峽河</t>
  </si>
  <si>
    <t>臺北縣三峽鎮</t>
  </si>
  <si>
    <t>粗坑堰</t>
  </si>
  <si>
    <t>蘭陽溪支流粗坑溪</t>
  </si>
  <si>
    <t>攔砂、灌溉、公共給水</t>
  </si>
  <si>
    <t>羅東攔河堰</t>
  </si>
  <si>
    <t>寶山水庫</t>
  </si>
  <si>
    <t>新竹縣寶山鄉</t>
  </si>
  <si>
    <t>隆恩堰</t>
  </si>
  <si>
    <t>頭前溪</t>
  </si>
  <si>
    <t>新竹縣竹東鎮、竹北市</t>
  </si>
  <si>
    <t>臺灣中區計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</si>
  <si>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</si>
  <si>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</si>
  <si>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</si>
  <si>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</si>
  <si>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</si>
  <si>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</si>
  <si>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</si>
  <si>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r>
      <t xml:space="preserve">    1152－02－0</t>
    </r>
    <r>
      <rPr>
        <sz val="12"/>
        <rFont val="標楷體"/>
        <family val="4"/>
      </rPr>
      <t>1</t>
    </r>
  </si>
  <si>
    <r>
      <t>中華民國</t>
    </r>
    <r>
      <rPr>
        <sz val="12"/>
        <rFont val="標楷體"/>
        <family val="4"/>
      </rPr>
      <t>94年底</t>
    </r>
  </si>
  <si>
    <t>地區別</t>
  </si>
  <si>
    <t>水庫或壩堰</t>
  </si>
  <si>
    <t>壩堰所在(或
越域引水)</t>
  </si>
  <si>
    <t>壩堰型式</t>
  </si>
  <si>
    <t>完成庫容測量之最近時間</t>
  </si>
  <si>
    <r>
      <t>(</t>
    </r>
    <r>
      <rPr>
        <sz val="9"/>
        <rFont val="標楷體"/>
        <family val="4"/>
      </rPr>
      <t>年)</t>
    </r>
  </si>
  <si>
    <t>永和山水庫</t>
  </si>
  <si>
    <t>中港溪支流北坑溝、中港溪支流南庄溪 (越域引水)</t>
  </si>
  <si>
    <t>苗栗縣頭份鎮、三灣鄉</t>
  </si>
  <si>
    <t>明德水庫</t>
  </si>
  <si>
    <t>後龍溪支流老田寮溪</t>
  </si>
  <si>
    <t>苗栗縣頭屋鄉</t>
  </si>
  <si>
    <t>公共給水、灌溉、觀光</t>
  </si>
  <si>
    <t>扒子岡水庫</t>
  </si>
  <si>
    <t>鯉魚潭水庫</t>
  </si>
  <si>
    <t>大安溪支流景山溪、大安溪</t>
  </si>
  <si>
    <t>苗栗縣三義鄉</t>
  </si>
  <si>
    <t>士林攔河堰</t>
  </si>
  <si>
    <t>苗栗縣泰安鄉</t>
  </si>
  <si>
    <t>德基水庫</t>
  </si>
  <si>
    <t>大甲溪、大甲溪支流志樂溪</t>
  </si>
  <si>
    <t>臺中縣和平鄉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</si>
  <si>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</si>
  <si>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</si>
  <si>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</si>
  <si>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</si>
  <si>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</si>
  <si>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</si>
  <si>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</si>
  <si>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臺中縣石岡鄉</t>
  </si>
  <si>
    <t>大旗堰</t>
  </si>
  <si>
    <t>烏溪支流北港溪</t>
  </si>
  <si>
    <t>南投縣國姓鄉</t>
  </si>
  <si>
    <t>北山坑堰</t>
  </si>
  <si>
    <t>烏溪支流南港溪</t>
  </si>
  <si>
    <t>霧社水庫</t>
  </si>
  <si>
    <t>濁水溪支流霧社溪</t>
  </si>
  <si>
    <t>南投縣仁愛鄉</t>
  </si>
  <si>
    <t>奧萬大壩</t>
  </si>
  <si>
    <t>濁水溪支流萬大溪</t>
  </si>
  <si>
    <t>武界壩</t>
  </si>
  <si>
    <t>日月潭水庫</t>
  </si>
  <si>
    <t>濁水溪(武界壩越域引水)、水里溪支流五城溪</t>
  </si>
  <si>
    <t>南投縣魚池鄉</t>
  </si>
  <si>
    <t>混凝土心牆土壩</t>
  </si>
  <si>
    <t>發電、公共給水、觀光</t>
  </si>
  <si>
    <t>明湖水庫</t>
  </si>
  <si>
    <t>濁水溪支流水里溪、日月潭水庫</t>
  </si>
  <si>
    <t>南投縣水里鄉</t>
  </si>
  <si>
    <t>明潭水庫</t>
  </si>
  <si>
    <t>銃櫃壩</t>
  </si>
  <si>
    <t>濁水溪支流水里溪支流銃櫃溪</t>
  </si>
  <si>
    <t>頭社水庫</t>
  </si>
  <si>
    <t>濁水溪支流水里溪支流大舌滿溪</t>
  </si>
  <si>
    <t>集集攔河堰</t>
  </si>
  <si>
    <t>濁水溪</t>
  </si>
  <si>
    <t>南投縣集集鎮</t>
  </si>
  <si>
    <t>臺灣南區計</t>
  </si>
  <si>
    <t>臺灣南區</t>
  </si>
  <si>
    <t>內埔子水庫</t>
  </si>
  <si>
    <t>朴子溪</t>
  </si>
  <si>
    <t>嘉義縣民雄鄉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</si>
  <si>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</si>
  <si>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</si>
  <si>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</si>
  <si>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</si>
  <si>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</si>
  <si>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</si>
  <si>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鹿寮溪水庫</t>
  </si>
  <si>
    <t>八掌溪支流頭前溪支流鹿寮溪</t>
  </si>
  <si>
    <t>臺南縣白河鎮</t>
  </si>
  <si>
    <t>灌溉、工業用水</t>
  </si>
  <si>
    <t>白河水庫</t>
  </si>
  <si>
    <t>急水溪支流白水溪</t>
  </si>
  <si>
    <t>尖山埤水庫</t>
  </si>
  <si>
    <t>急水溪支流龜重溪上游支流</t>
  </si>
  <si>
    <t>臺南縣柳營鄉</t>
  </si>
  <si>
    <t>灌溉、觀光</t>
  </si>
  <si>
    <t>德元埤水庫</t>
  </si>
  <si>
    <t>急水溪支流塭厝廓溪</t>
  </si>
  <si>
    <t>烏山頭水庫</t>
  </si>
  <si>
    <t>曾文溪支流官田溪、曾文溪(越域引水)</t>
  </si>
  <si>
    <t xml:space="preserve">臺南縣六甲鄉、官田鄉  </t>
  </si>
  <si>
    <t>曾文水庫</t>
  </si>
  <si>
    <t>曾文溪</t>
  </si>
  <si>
    <t>嘉義縣大埔鄉</t>
  </si>
  <si>
    <t>公共給水、灌溉、觀光、發電、防洪</t>
  </si>
  <si>
    <t>南化水庫</t>
  </si>
  <si>
    <t>曾文溪支流後堀溪、高屏溪支流旗山溪(越域引水)</t>
  </si>
  <si>
    <t>臺南縣南化鄉</t>
  </si>
  <si>
    <t>甲仙攔河堰</t>
  </si>
  <si>
    <t>高雄縣甲仙鄉</t>
  </si>
  <si>
    <t>鏡面水庫</t>
  </si>
  <si>
    <t>玉峰堰</t>
  </si>
  <si>
    <t>臺南縣山上鄉</t>
  </si>
  <si>
    <t>鹽水埤水庫</t>
  </si>
  <si>
    <t>鹽水溪支流茄苳溪</t>
  </si>
  <si>
    <t>臺南縣新化鎮</t>
  </si>
  <si>
    <t>虎頭埤水庫</t>
  </si>
  <si>
    <t>鹽水溪支流茄苓崁溪</t>
  </si>
  <si>
    <t>阿公店水庫</t>
  </si>
  <si>
    <t>阿公店溪、高屏溪支流旗山溪(越域引水)</t>
  </si>
  <si>
    <t>高雄縣燕巢鄉、田寮鄉、岡山鎮</t>
  </si>
  <si>
    <t>觀音湖水庫</t>
  </si>
  <si>
    <t>後勁溪支流獅龍溪</t>
  </si>
  <si>
    <t>高雄縣仁武鄉</t>
  </si>
  <si>
    <t>澄清湖水庫</t>
  </si>
  <si>
    <t>高屏溪(抽水)</t>
  </si>
  <si>
    <t>高雄縣鳥松鄉</t>
  </si>
  <si>
    <t>鳳山水庫</t>
  </si>
  <si>
    <t>高屏溪及東港溪(抽水)</t>
  </si>
  <si>
    <t>高雄縣林園鄉</t>
  </si>
  <si>
    <t>土壟灣堰</t>
  </si>
  <si>
    <t>高屏溪支流荖濃溪</t>
  </si>
  <si>
    <t>高雄縣六龜鄉</t>
  </si>
  <si>
    <t>中正湖水庫</t>
  </si>
  <si>
    <t>高雄縣美濃鎮</t>
  </si>
  <si>
    <t>隘寮堰</t>
  </si>
  <si>
    <t>高屏溪支流隘寮溪</t>
  </si>
  <si>
    <t>高屏溪攔河堰</t>
  </si>
  <si>
    <t>高屏溪</t>
  </si>
  <si>
    <t>高雄縣大樹鄉</t>
  </si>
  <si>
    <t>(公尺)</t>
  </si>
  <si>
    <t>曹公圳攔河堰</t>
  </si>
  <si>
    <t>東港溪攔河堰</t>
  </si>
  <si>
    <t>屏東縣新園鄉</t>
  </si>
  <si>
    <t>牡丹水庫</t>
  </si>
  <si>
    <t>四重溪支流汝仍溪、牡丹溪</t>
  </si>
  <si>
    <t>屏東縣牡丹鄉</t>
  </si>
  <si>
    <t>龍鑾潭水庫</t>
  </si>
  <si>
    <t>屏東縣恆春鎮</t>
  </si>
  <si>
    <t>溪畔壩</t>
  </si>
  <si>
    <t>美崙溪攔河堰</t>
  </si>
  <si>
    <t>美崙溪南支流</t>
  </si>
  <si>
    <t>花蓮溪支流木瓜溪支流龍溪</t>
  </si>
  <si>
    <t xml:space="preserve"> </t>
  </si>
  <si>
    <t>太湖</t>
  </si>
  <si>
    <t>山外溪</t>
  </si>
  <si>
    <t>瓊林溪</t>
  </si>
  <si>
    <t>慈湖</t>
  </si>
  <si>
    <t>金門縣金寧鄉</t>
  </si>
  <si>
    <t>養殖、觀光</t>
  </si>
  <si>
    <t>西湖</t>
  </si>
  <si>
    <t>金門縣烈嶼鄉</t>
  </si>
  <si>
    <t>蓮湖</t>
  </si>
  <si>
    <t>菱湖</t>
  </si>
  <si>
    <t>連江地區</t>
  </si>
  <si>
    <t>東湧水庫</t>
  </si>
  <si>
    <t>連江縣東引鄉</t>
  </si>
  <si>
    <t>阪里水庫</t>
  </si>
  <si>
    <t>連江縣北竿鄉</t>
  </si>
  <si>
    <t>秋桂山水庫</t>
  </si>
  <si>
    <t>連江縣南竿鄉</t>
  </si>
  <si>
    <t>混凝土牆</t>
  </si>
  <si>
    <t>儲水沃水庫</t>
  </si>
  <si>
    <t>津沙一號水庫</t>
  </si>
  <si>
    <t>津沙水庫</t>
  </si>
  <si>
    <t>勝利水庫</t>
  </si>
  <si>
    <t>附   註：1.巴陵壩為攔砂壩其「有效容量」及「總容量」係計畫淤沙量。</t>
  </si>
  <si>
    <t xml:space="preserve">        4.災損尚未復舊。</t>
  </si>
  <si>
    <t xml:space="preserve">        7.隆恩堰與寶山水庫及永和山水庫聯合運用。</t>
  </si>
  <si>
    <t xml:space="preserve">        8.甲仙攔河堰抬高旗山溪水位，引水至南化水庫聯合運用。</t>
  </si>
  <si>
    <t xml:space="preserve">        9.曹公圳攔河堰與澄清湖水庫聯合運用。</t>
  </si>
  <si>
    <t xml:space="preserve">        10.東港溪攔河堰與鳳山水庫聯合運用。</t>
  </si>
  <si>
    <r>
      <t xml:space="preserve">  </t>
    </r>
    <r>
      <rPr>
        <sz val="10"/>
        <rFont val="標楷體"/>
        <family val="4"/>
      </rPr>
      <t>臺灣東區計</t>
    </r>
  </si>
  <si>
    <t xml:space="preserve">        11.赤崁地下水庫為地下水庫無法計列『滿水位面積』及『設計總容量』。</t>
  </si>
  <si>
    <t>公共給水、灌溉、防洪</t>
  </si>
  <si>
    <t>灌溉、生態保育</t>
  </si>
  <si>
    <t>引水</t>
  </si>
  <si>
    <t xml:space="preserve">        6.武界壩、明湖、明潭水庫、銃櫃壩與日月潭聯合運用，部分『集水區面積』重覆計列。</t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</si>
  <si>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</si>
  <si>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 xml:space="preserve"> 連江地區小計</t>
  </si>
  <si>
    <r>
      <t xml:space="preserve"> </t>
    </r>
    <r>
      <rPr>
        <sz val="10"/>
        <rFont val="標楷體"/>
        <family val="4"/>
      </rPr>
      <t>臺灣離島地區計</t>
    </r>
  </si>
  <si>
    <r>
      <t xml:space="preserve">     </t>
    </r>
    <r>
      <rPr>
        <sz val="10"/>
        <rFont val="標楷體"/>
        <family val="4"/>
      </rPr>
      <t>澎湖地區小計</t>
    </r>
  </si>
  <si>
    <t>赤崁地下水庫</t>
  </si>
  <si>
    <r>
      <t xml:space="preserve">     </t>
    </r>
    <r>
      <rPr>
        <sz val="9"/>
        <rFont val="標楷體"/>
        <family val="4"/>
      </rPr>
      <t>金門地區小計</t>
    </r>
  </si>
  <si>
    <t xml:space="preserve">        2.表內水庫壩堰部分資料為「-」，係因水庫壩堰為川流溢流壩或自由溢流堰。</t>
  </si>
  <si>
    <t xml:space="preserve">        3.表內水庫壩堰部分資料為「...」，係攔沙功能，或規模甚小，故資料不詳。</t>
  </si>
  <si>
    <t>灌溉、工業用水、防洪</t>
  </si>
  <si>
    <t>灌溉、防洪</t>
  </si>
  <si>
    <t>灌溉、防洪</t>
  </si>
  <si>
    <t>公共給水、灌溉、工業用水</t>
  </si>
  <si>
    <t>公共給水、工業用水、觀光</t>
  </si>
  <si>
    <t>(壩深)25</t>
  </si>
  <si>
    <t>灌溉</t>
  </si>
  <si>
    <t>灌溉、公共給水、觀光</t>
  </si>
  <si>
    <t>赤崁村(天然積水)</t>
  </si>
  <si>
    <t>港底溪及紅羅越域引水</t>
  </si>
  <si>
    <t>雙港溪支流及菜園越域引水</t>
  </si>
  <si>
    <t>混凝土堰</t>
  </si>
  <si>
    <t>大池村(天然積水)</t>
  </si>
  <si>
    <t>東衛村(天然積水)</t>
  </si>
  <si>
    <t>西安村(天然積水)</t>
  </si>
  <si>
    <t>將軍村(天然積水)</t>
  </si>
  <si>
    <t>東湖村(天然積水)</t>
  </si>
  <si>
    <t>太武山</t>
  </si>
  <si>
    <t>土石壩</t>
  </si>
  <si>
    <t>屏東縣瑪家鄉</t>
  </si>
  <si>
    <t>高屏溪支流荖濃溪</t>
  </si>
  <si>
    <t>曾文溪支流菜寮溪支流鏡面溪</t>
  </si>
  <si>
    <t>頭前溪支流柴梳山溪、頭前溪支流上坪溪(越域取水)</t>
  </si>
  <si>
    <t>滾壓式土壩</t>
  </si>
  <si>
    <t>滾壓式土石壩</t>
  </si>
  <si>
    <t>混凝土重力壩</t>
  </si>
  <si>
    <t>滾壓土石壩</t>
  </si>
  <si>
    <t>混凝土壩</t>
  </si>
  <si>
    <t>路堤</t>
  </si>
  <si>
    <t>閘門控制溢流堰</t>
  </si>
  <si>
    <t>瓊林水庫</t>
  </si>
  <si>
    <t>蘭湖</t>
  </si>
  <si>
    <t>(天然積水)</t>
  </si>
  <si>
    <t>金門縣金湖鄉</t>
  </si>
  <si>
    <t>土壩</t>
  </si>
  <si>
    <t>寶山第二水庫</t>
  </si>
  <si>
    <t>中港溪(越域取水)</t>
  </si>
  <si>
    <t>中央心層分土壩</t>
  </si>
  <si>
    <t>公共給水、工業用水</t>
  </si>
  <si>
    <t xml:space="preserve">    民國95年3月27日編製</t>
  </si>
  <si>
    <t xml:space="preserve">                </t>
  </si>
  <si>
    <t xml:space="preserve"> 現有水庫壩堰概況（續1）</t>
  </si>
  <si>
    <t xml:space="preserve"> 現有水庫壩堰概況（續2）</t>
  </si>
  <si>
    <t xml:space="preserve"> 現有水庫壩堰概況（續3）</t>
  </si>
  <si>
    <t xml:space="preserve"> 現有水庫壩堰概況（續4完）</t>
  </si>
  <si>
    <t xml:space="preserve"> 現有水庫壩堰概況（本表共5頁）(第4次修正表)</t>
  </si>
  <si>
    <t xml:space="preserve">    民國95年4月16日第1次修正</t>
  </si>
  <si>
    <t xml:space="preserve">    民國95年5月2日第2次修正</t>
  </si>
  <si>
    <t xml:space="preserve">    民國95年6月12日第3次修正</t>
  </si>
  <si>
    <t xml:space="preserve">    民國95年6月19日第4次修正</t>
  </si>
  <si>
    <t xml:space="preserve">        12.  係修正數，本表修正係因增列寶山第二水庫(於94年11月14日公告，惟部份工程尚未完工)；金門地區水庫辦理修正；霧社、牡丹水庫誤值資料；後村堰災損未復舊。</t>
  </si>
  <si>
    <t>灌溉、公共給水、發電、防洪、觀光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</si>
</sst>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  <numFmt numFmtId="187" formatCode="_-* #,##0.0_-;\-* #,##0.0_-;_-* &quot;-&quot;?_-;_-@_-"/>
    <numFmt numFmtId="188" formatCode="0.00_ "/>
    <numFmt numFmtId="189" formatCode="0_ "/>
    <numFmt numFmtId="190" formatCode="#,##0_ "/>
  </numFmts>
  <fonts count="54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43" fontId="6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0" fontId="6" fillId="0" borderId="0" xfId="34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40" fontId="6" fillId="0" borderId="0" xfId="34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81" fontId="6" fillId="0" borderId="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 hidden="1" locked="0"/>
    </xf>
    <xf numFmtId="184" fontId="3" fillId="0" borderId="11" xfId="33" applyNumberFormat="1" applyFont="1" applyFill="1" applyBorder="1" applyAlignment="1">
      <alignment horizontal="right" vertical="top"/>
    </xf>
    <xf numFmtId="184" fontId="3" fillId="0" borderId="0" xfId="33" applyNumberFormat="1" applyFont="1" applyFill="1" applyBorder="1" applyAlignment="1" applyProtection="1">
      <alignment horizontal="right"/>
      <protection hidden="1" locked="0"/>
    </xf>
    <xf numFmtId="184" fontId="3" fillId="0" borderId="0" xfId="33" applyNumberFormat="1" applyFont="1" applyFill="1" applyAlignment="1">
      <alignment horizontal="right"/>
    </xf>
    <xf numFmtId="40" fontId="6" fillId="0" borderId="0" xfId="34" applyNumberFormat="1" applyFont="1" applyFill="1" applyAlignment="1">
      <alignment horizontal="center"/>
    </xf>
    <xf numFmtId="40" fontId="6" fillId="0" borderId="0" xfId="34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3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1" fontId="3" fillId="0" borderId="0" xfId="34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180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43" fontId="0" fillId="0" borderId="0" xfId="0" applyNumberFormat="1" applyFont="1" applyFill="1" applyBorder="1" applyAlignment="1" applyProtection="1">
      <alignment horizontal="left"/>
      <protection hidden="1" locked="0"/>
    </xf>
    <xf numFmtId="18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/>
      <protection locked="0"/>
    </xf>
    <xf numFmtId="43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/>
    </xf>
    <xf numFmtId="43" fontId="12" fillId="0" borderId="16" xfId="0" applyNumberFormat="1" applyFont="1" applyFill="1" applyBorder="1" applyAlignment="1" applyProtection="1">
      <alignment horizontal="center"/>
      <protection hidden="1" locked="0"/>
    </xf>
    <xf numFmtId="43" fontId="13" fillId="0" borderId="16" xfId="0" applyNumberFormat="1" applyFont="1" applyFill="1" applyBorder="1" applyAlignment="1" applyProtection="1">
      <alignment horizontal="center"/>
      <protection locked="0"/>
    </xf>
    <xf numFmtId="43" fontId="13" fillId="0" borderId="16" xfId="0" applyNumberFormat="1" applyFont="1" applyFill="1" applyBorder="1" applyAlignment="1" applyProtection="1">
      <alignment horizontal="center"/>
      <protection/>
    </xf>
    <xf numFmtId="43" fontId="12" fillId="0" borderId="14" xfId="0" applyNumberFormat="1" applyFont="1" applyFill="1" applyBorder="1" applyAlignment="1" applyProtection="1">
      <alignment horizontal="center" vertical="center"/>
      <protection hidden="1" locked="0"/>
    </xf>
    <xf numFmtId="43" fontId="12" fillId="0" borderId="15" xfId="0" applyNumberFormat="1" applyFont="1" applyFill="1" applyBorder="1" applyAlignment="1" applyProtection="1">
      <alignment/>
      <protection hidden="1" locked="0"/>
    </xf>
    <xf numFmtId="43" fontId="12" fillId="0" borderId="13" xfId="0" applyNumberFormat="1" applyFont="1" applyFill="1" applyBorder="1" applyAlignment="1" applyProtection="1">
      <alignment horizontal="center" vertical="center"/>
      <protection hidden="1" locked="0"/>
    </xf>
    <xf numFmtId="43" fontId="13" fillId="0" borderId="16" xfId="0" applyNumberFormat="1" applyFont="1" applyFill="1" applyBorder="1" applyAlignment="1" applyProtection="1">
      <alignment horizontal="center"/>
      <protection hidden="1" locked="0"/>
    </xf>
    <xf numFmtId="43" fontId="12" fillId="0" borderId="16" xfId="0" applyNumberFormat="1" applyFont="1" applyFill="1" applyBorder="1" applyAlignment="1" applyProtection="1">
      <alignment horizontal="lef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locked="0"/>
    </xf>
    <xf numFmtId="187" fontId="6" fillId="0" borderId="0" xfId="0" applyNumberFormat="1" applyFont="1" applyFill="1" applyBorder="1" applyAlignment="1">
      <alignment vertical="top"/>
    </xf>
    <xf numFmtId="187" fontId="3" fillId="0" borderId="0" xfId="33" applyNumberFormat="1" applyFont="1" applyFill="1" applyBorder="1" applyAlignment="1" applyProtection="1">
      <alignment/>
      <protection hidden="1" locked="0"/>
    </xf>
    <xf numFmtId="180" fontId="3" fillId="0" borderId="0" xfId="33" applyNumberFormat="1" applyFont="1" applyFill="1" applyBorder="1" applyAlignment="1" applyProtection="1">
      <alignment horizontal="right"/>
      <protection hidden="1" locked="0"/>
    </xf>
    <xf numFmtId="180" fontId="0" fillId="0" borderId="0" xfId="0" applyNumberFormat="1" applyFont="1" applyFill="1" applyBorder="1" applyAlignment="1" applyProtection="1">
      <alignment horizontal="right"/>
      <protection hidden="1" locked="0"/>
    </xf>
    <xf numFmtId="41" fontId="3" fillId="0" borderId="0" xfId="33" applyNumberFormat="1" applyFont="1" applyFill="1" applyBorder="1" applyAlignment="1" applyProtection="1">
      <alignment horizontal="right"/>
      <protection hidden="1" locked="0"/>
    </xf>
    <xf numFmtId="41" fontId="3" fillId="0" borderId="0" xfId="33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>
      <alignment vertical="top"/>
    </xf>
    <xf numFmtId="41" fontId="3" fillId="0" borderId="0" xfId="33" applyNumberFormat="1" applyFont="1" applyFill="1" applyBorder="1" applyAlignment="1" applyProtection="1">
      <alignment/>
      <protection hidden="1" locked="0"/>
    </xf>
    <xf numFmtId="185" fontId="0" fillId="0" borderId="0" xfId="0" applyNumberFormat="1" applyFont="1" applyFill="1" applyAlignment="1">
      <alignment vertical="center"/>
    </xf>
    <xf numFmtId="41" fontId="3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3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1" fontId="6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 applyProtection="1">
      <alignment/>
      <protection locked="0"/>
    </xf>
    <xf numFmtId="43" fontId="3" fillId="0" borderId="0" xfId="0" applyNumberFormat="1" applyFont="1" applyFill="1" applyAlignment="1" applyProtection="1">
      <alignment/>
      <protection/>
    </xf>
    <xf numFmtId="41" fontId="6" fillId="0" borderId="12" xfId="0" applyNumberFormat="1" applyFont="1" applyFill="1" applyBorder="1" applyAlignment="1">
      <alignment vertical="top"/>
    </xf>
    <xf numFmtId="41" fontId="3" fillId="0" borderId="0" xfId="33" applyNumberFormat="1" applyFont="1" applyFill="1" applyBorder="1" applyAlignment="1" applyProtection="1">
      <alignment horizontal="center" vertical="center"/>
      <protection locked="0"/>
    </xf>
    <xf numFmtId="181" fontId="6" fillId="0" borderId="0" xfId="33" applyNumberFormat="1" applyFont="1" applyFill="1" applyBorder="1" applyAlignment="1" applyProtection="1">
      <alignment horizontal="right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3" fontId="12" fillId="0" borderId="18" xfId="0" applyNumberFormat="1" applyFont="1" applyFill="1" applyBorder="1" applyAlignment="1" applyProtection="1">
      <alignment horizontal="center"/>
      <protection hidden="1" locked="0"/>
    </xf>
    <xf numFmtId="187" fontId="6" fillId="0" borderId="0" xfId="0" applyNumberFormat="1" applyFont="1" applyFill="1" applyBorder="1" applyAlignment="1" applyProtection="1">
      <alignment vertical="top"/>
      <protection hidden="1" locked="0"/>
    </xf>
    <xf numFmtId="40" fontId="6" fillId="0" borderId="12" xfId="34" applyNumberFormat="1" applyFont="1" applyFill="1" applyBorder="1" applyAlignment="1">
      <alignment horizontal="left" vertical="top"/>
    </xf>
    <xf numFmtId="41" fontId="6" fillId="0" borderId="0" xfId="33" applyNumberFormat="1" applyFont="1" applyFill="1" applyBorder="1" applyAlignment="1" applyProtection="1">
      <alignment horizontal="right"/>
      <protection hidden="1" locked="0"/>
    </xf>
    <xf numFmtId="181" fontId="6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40" fontId="3" fillId="0" borderId="0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/>
    </xf>
    <xf numFmtId="181" fontId="6" fillId="0" borderId="12" xfId="0" applyNumberFormat="1" applyFont="1" applyFill="1" applyBorder="1" applyAlignment="1">
      <alignment vertical="top"/>
    </xf>
    <xf numFmtId="41" fontId="6" fillId="0" borderId="0" xfId="0" applyNumberFormat="1" applyFont="1" applyFill="1" applyBorder="1" applyAlignment="1">
      <alignment horizontal="right" vertical="top"/>
    </xf>
    <xf numFmtId="187" fontId="6" fillId="0" borderId="0" xfId="0" applyNumberFormat="1" applyFont="1" applyFill="1" applyBorder="1" applyAlignment="1">
      <alignment horizontal="right" vertical="top"/>
    </xf>
    <xf numFmtId="187" fontId="6" fillId="0" borderId="0" xfId="0" applyNumberFormat="1" applyFont="1" applyFill="1" applyBorder="1" applyAlignment="1" applyProtection="1">
      <alignment horizontal="right" vertical="top"/>
      <protection hidden="1" locked="0"/>
    </xf>
    <xf numFmtId="41" fontId="0" fillId="0" borderId="1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43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Font="1" applyFill="1" applyAlignment="1">
      <alignment vertical="top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right"/>
    </xf>
    <xf numFmtId="185" fontId="3" fillId="0" borderId="0" xfId="33" applyNumberFormat="1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center" vertical="top"/>
      <protection hidden="1" locked="0"/>
    </xf>
    <xf numFmtId="185" fontId="10" fillId="0" borderId="11" xfId="0" applyNumberFormat="1" applyFont="1" applyFill="1" applyBorder="1" applyAlignment="1">
      <alignment horizontal="left" vertical="center"/>
    </xf>
    <xf numFmtId="185" fontId="3" fillId="0" borderId="0" xfId="34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Alignment="1">
      <alignment horizontal="left" vertical="center"/>
    </xf>
    <xf numFmtId="40" fontId="3" fillId="0" borderId="0" xfId="34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181" fontId="3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Alignment="1">
      <alignment horizontal="right" vertical="top"/>
    </xf>
    <xf numFmtId="180" fontId="3" fillId="0" borderId="19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 vertical="top"/>
    </xf>
    <xf numFmtId="41" fontId="6" fillId="0" borderId="0" xfId="33" applyNumberFormat="1" applyFont="1" applyFill="1" applyBorder="1" applyAlignment="1" applyProtection="1">
      <alignment horizontal="right" vertical="center"/>
      <protection hidden="1" locked="0"/>
    </xf>
    <xf numFmtId="185" fontId="6" fillId="0" borderId="15" xfId="34" applyNumberFormat="1" applyFont="1" applyFill="1" applyBorder="1" applyAlignment="1">
      <alignment horizontal="left" vertical="center"/>
    </xf>
    <xf numFmtId="185" fontId="6" fillId="0" borderId="12" xfId="34" applyNumberFormat="1" applyFont="1" applyFill="1" applyBorder="1" applyAlignment="1">
      <alignment horizontal="left" vertical="center"/>
    </xf>
    <xf numFmtId="181" fontId="6" fillId="0" borderId="12" xfId="33" applyNumberFormat="1" applyFont="1" applyFill="1" applyBorder="1" applyAlignment="1" applyProtection="1">
      <alignment horizontal="right" vertical="center"/>
      <protection hidden="1" locked="0"/>
    </xf>
    <xf numFmtId="185" fontId="3" fillId="0" borderId="12" xfId="33" applyNumberFormat="1" applyFont="1" applyFill="1" applyBorder="1" applyAlignment="1" applyProtection="1">
      <alignment horizontal="right" vertical="center"/>
      <protection hidden="1" locked="0"/>
    </xf>
    <xf numFmtId="181" fontId="6" fillId="0" borderId="12" xfId="0" applyNumberFormat="1" applyFont="1" applyFill="1" applyBorder="1" applyAlignment="1">
      <alignment horizontal="right" vertical="center"/>
    </xf>
    <xf numFmtId="185" fontId="6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87" fontId="3" fillId="0" borderId="0" xfId="33" applyNumberFormat="1" applyFont="1" applyFill="1" applyBorder="1" applyAlignment="1" applyProtection="1">
      <alignment vertical="center"/>
      <protection/>
    </xf>
    <xf numFmtId="187" fontId="3" fillId="0" borderId="0" xfId="33" applyNumberFormat="1" applyFont="1" applyFill="1" applyBorder="1" applyAlignment="1" applyProtection="1">
      <alignment vertical="top"/>
      <protection/>
    </xf>
    <xf numFmtId="187" fontId="2" fillId="0" borderId="0" xfId="33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40" fontId="6" fillId="0" borderId="12" xfId="34" applyNumberFormat="1" applyFont="1" applyFill="1" applyBorder="1" applyAlignment="1">
      <alignment horizontal="left"/>
    </xf>
    <xf numFmtId="181" fontId="6" fillId="0" borderId="12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5" fontId="6" fillId="0" borderId="18" xfId="0" applyNumberFormat="1" applyFont="1" applyFill="1" applyBorder="1" applyAlignment="1">
      <alignment horizontal="right" vertical="center"/>
    </xf>
    <xf numFmtId="187" fontId="6" fillId="0" borderId="0" xfId="33" applyNumberFormat="1" applyFont="1" applyFill="1" applyBorder="1" applyAlignment="1" applyProtection="1">
      <alignment vertical="top"/>
      <protection/>
    </xf>
    <xf numFmtId="180" fontId="6" fillId="0" borderId="0" xfId="0" applyNumberFormat="1" applyFont="1" applyFill="1" applyBorder="1" applyAlignment="1">
      <alignment horizontal="right" vertical="top"/>
    </xf>
    <xf numFmtId="187" fontId="6" fillId="0" borderId="0" xfId="0" applyNumberFormat="1" applyFont="1" applyFill="1" applyBorder="1" applyAlignment="1" applyProtection="1">
      <alignment vertical="top"/>
      <protection/>
    </xf>
    <xf numFmtId="41" fontId="6" fillId="0" borderId="0" xfId="33" applyNumberFormat="1" applyFont="1" applyFill="1" applyBorder="1" applyAlignment="1" applyProtection="1">
      <alignment vertical="top"/>
      <protection/>
    </xf>
    <xf numFmtId="180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left" vertical="top" wrapText="1"/>
    </xf>
    <xf numFmtId="187" fontId="6" fillId="0" borderId="12" xfId="0" applyNumberFormat="1" applyFont="1" applyFill="1" applyBorder="1" applyAlignment="1">
      <alignment vertical="top"/>
    </xf>
    <xf numFmtId="180" fontId="6" fillId="0" borderId="12" xfId="0" applyNumberFormat="1" applyFont="1" applyFill="1" applyBorder="1" applyAlignment="1">
      <alignment horizontal="right" vertical="top"/>
    </xf>
    <xf numFmtId="40" fontId="6" fillId="0" borderId="0" xfId="34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 vertical="top"/>
    </xf>
    <xf numFmtId="40" fontId="6" fillId="0" borderId="0" xfId="34" applyNumberFormat="1" applyFont="1" applyFill="1" applyBorder="1" applyAlignment="1">
      <alignment horizontal="left" vertical="center" wrapText="1"/>
    </xf>
    <xf numFmtId="187" fontId="6" fillId="0" borderId="0" xfId="33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41" fontId="6" fillId="0" borderId="0" xfId="0" applyNumberFormat="1" applyFont="1" applyFill="1" applyBorder="1" applyAlignment="1" applyProtection="1">
      <alignment vertical="center"/>
      <protection hidden="1" locked="0"/>
    </xf>
    <xf numFmtId="41" fontId="6" fillId="0" borderId="0" xfId="33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right" vertical="top"/>
    </xf>
    <xf numFmtId="187" fontId="6" fillId="0" borderId="12" xfId="33" applyNumberFormat="1" applyFont="1" applyFill="1" applyBorder="1" applyAlignment="1" applyProtection="1">
      <alignment vertical="top"/>
      <protection/>
    </xf>
    <xf numFmtId="0" fontId="6" fillId="0" borderId="12" xfId="0" applyFont="1" applyFill="1" applyBorder="1" applyAlignment="1">
      <alignment horizontal="right" vertical="top"/>
    </xf>
    <xf numFmtId="185" fontId="6" fillId="0" borderId="11" xfId="0" applyNumberFormat="1" applyFont="1" applyFill="1" applyBorder="1" applyAlignment="1">
      <alignment horizontal="right" vertical="center"/>
    </xf>
    <xf numFmtId="185" fontId="6" fillId="0" borderId="0" xfId="34" applyNumberFormat="1" applyFont="1" applyFill="1" applyBorder="1" applyAlignment="1">
      <alignment horizontal="left" vertical="center"/>
    </xf>
    <xf numFmtId="185" fontId="6" fillId="0" borderId="0" xfId="34" applyNumberFormat="1" applyFont="1" applyFill="1" applyBorder="1" applyAlignment="1">
      <alignment horizontal="left" vertical="center" wrapText="1"/>
    </xf>
    <xf numFmtId="185" fontId="6" fillId="0" borderId="0" xfId="0" applyNumberFormat="1" applyFont="1" applyFill="1" applyBorder="1" applyAlignment="1">
      <alignment horizontal="left" vertical="center" wrapText="1"/>
    </xf>
    <xf numFmtId="185" fontId="6" fillId="0" borderId="0" xfId="0" applyNumberFormat="1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left" vertical="center" wrapText="1"/>
    </xf>
    <xf numFmtId="41" fontId="6" fillId="0" borderId="12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top"/>
    </xf>
    <xf numFmtId="41" fontId="6" fillId="0" borderId="0" xfId="33" applyNumberFormat="1" applyFont="1" applyFill="1" applyBorder="1" applyAlignment="1" applyProtection="1">
      <alignment horizontal="center"/>
      <protection locked="0"/>
    </xf>
    <xf numFmtId="190" fontId="6" fillId="0" borderId="0" xfId="0" applyNumberFormat="1" applyFont="1" applyFill="1" applyBorder="1" applyAlignment="1">
      <alignment horizontal="right" vertical="top"/>
    </xf>
    <xf numFmtId="41" fontId="6" fillId="0" borderId="0" xfId="0" applyNumberFormat="1" applyFont="1" applyFill="1" applyBorder="1" applyAlignment="1" applyProtection="1">
      <alignment vertical="top"/>
      <protection hidden="1" locked="0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Alignment="1">
      <alignment horizontal="right" vertical="top"/>
    </xf>
    <xf numFmtId="182" fontId="6" fillId="0" borderId="0" xfId="0" applyNumberFormat="1" applyFont="1" applyFill="1" applyBorder="1" applyAlignment="1">
      <alignment horizontal="right" vertical="top"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89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1" fontId="3" fillId="0" borderId="0" xfId="0" applyNumberFormat="1" applyFont="1" applyFill="1" applyBorder="1" applyAlignment="1">
      <alignment horizontal="left" vertical="center"/>
    </xf>
    <xf numFmtId="11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8" fontId="6" fillId="0" borderId="0" xfId="0" applyNumberFormat="1" applyFont="1" applyFill="1" applyBorder="1" applyAlignment="1">
      <alignment horizontal="left" vertical="top" wrapText="1"/>
    </xf>
    <xf numFmtId="181" fontId="6" fillId="0" borderId="12" xfId="0" applyNumberFormat="1" applyFont="1" applyFill="1" applyBorder="1" applyAlignment="1">
      <alignment/>
    </xf>
    <xf numFmtId="40" fontId="6" fillId="0" borderId="12" xfId="34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/>
    </xf>
    <xf numFmtId="40" fontId="6" fillId="0" borderId="12" xfId="34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left" vertical="center"/>
    </xf>
    <xf numFmtId="185" fontId="6" fillId="0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187" fontId="6" fillId="0" borderId="0" xfId="0" applyNumberFormat="1" applyFont="1" applyFill="1" applyBorder="1" applyAlignment="1">
      <alignment horizontal="left" vertical="top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0" fontId="4" fillId="0" borderId="20" xfId="0" applyFont="1" applyFill="1" applyBorder="1" applyAlignment="1" applyProtection="1">
      <alignment horizontal="center"/>
      <protection hidden="1" locked="0"/>
    </xf>
    <xf numFmtId="0" fontId="11" fillId="0" borderId="20" xfId="0" applyFont="1" applyFill="1" applyBorder="1" applyAlignment="1" applyProtection="1">
      <alignment horizontal="center"/>
      <protection hidden="1" locked="0"/>
    </xf>
    <xf numFmtId="41" fontId="0" fillId="0" borderId="21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4</xdr:row>
      <xdr:rowOff>209550</xdr:rowOff>
    </xdr:from>
    <xdr:to>
      <xdr:col>10</xdr:col>
      <xdr:colOff>28575</xdr:colOff>
      <xdr:row>4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91525" y="107632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647700</xdr:colOff>
      <xdr:row>48</xdr:row>
      <xdr:rowOff>104775</xdr:rowOff>
    </xdr:from>
    <xdr:to>
      <xdr:col>2</xdr:col>
      <xdr:colOff>161925</xdr:colOff>
      <xdr:row>49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47825" y="134493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742950</xdr:colOff>
      <xdr:row>52</xdr:row>
      <xdr:rowOff>66675</xdr:rowOff>
    </xdr:from>
    <xdr:to>
      <xdr:col>2</xdr:col>
      <xdr:colOff>104775</xdr:colOff>
      <xdr:row>53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43075" y="143446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762000</xdr:colOff>
      <xdr:row>54</xdr:row>
      <xdr:rowOff>38100</xdr:rowOff>
    </xdr:from>
    <xdr:to>
      <xdr:col>2</xdr:col>
      <xdr:colOff>142875</xdr:colOff>
      <xdr:row>54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62125" y="147923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838200</xdr:colOff>
      <xdr:row>87</xdr:row>
      <xdr:rowOff>323850</xdr:rowOff>
    </xdr:from>
    <xdr:to>
      <xdr:col>2</xdr:col>
      <xdr:colOff>66675</xdr:colOff>
      <xdr:row>89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38325" y="248983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895350</xdr:colOff>
      <xdr:row>106</xdr:row>
      <xdr:rowOff>57150</xdr:rowOff>
    </xdr:from>
    <xdr:to>
      <xdr:col>2</xdr:col>
      <xdr:colOff>257175</xdr:colOff>
      <xdr:row>106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95475" y="2960370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895350</xdr:colOff>
      <xdr:row>107</xdr:row>
      <xdr:rowOff>66675</xdr:rowOff>
    </xdr:from>
    <xdr:to>
      <xdr:col>2</xdr:col>
      <xdr:colOff>38100</xdr:colOff>
      <xdr:row>108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95475" y="299370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885825</xdr:colOff>
      <xdr:row>11</xdr:row>
      <xdr:rowOff>57150</xdr:rowOff>
    </xdr:from>
    <xdr:to>
      <xdr:col>2</xdr:col>
      <xdr:colOff>0</xdr:colOff>
      <xdr:row>12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885950" y="29051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847725</xdr:colOff>
      <xdr:row>25</xdr:row>
      <xdr:rowOff>9525</xdr:rowOff>
    </xdr:from>
    <xdr:to>
      <xdr:col>1</xdr:col>
      <xdr:colOff>1152525</xdr:colOff>
      <xdr:row>26</xdr:row>
      <xdr:rowOff>76200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847850" y="62865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866775</xdr:colOff>
      <xdr:row>26</xdr:row>
      <xdr:rowOff>9525</xdr:rowOff>
    </xdr:from>
    <xdr:to>
      <xdr:col>2</xdr:col>
      <xdr:colOff>28575</xdr:colOff>
      <xdr:row>27</xdr:row>
      <xdr:rowOff>28575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866900" y="6496050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876300</xdr:colOff>
      <xdr:row>30</xdr:row>
      <xdr:rowOff>9525</xdr:rowOff>
    </xdr:from>
    <xdr:to>
      <xdr:col>2</xdr:col>
      <xdr:colOff>28575</xdr:colOff>
      <xdr:row>31</xdr:row>
      <xdr:rowOff>47625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876425" y="7877175"/>
          <a:ext cx="342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</xdr:col>
      <xdr:colOff>752475</xdr:colOff>
      <xdr:row>51</xdr:row>
      <xdr:rowOff>47625</xdr:rowOff>
    </xdr:from>
    <xdr:to>
      <xdr:col>1</xdr:col>
      <xdr:colOff>1085850</xdr:colOff>
      <xdr:row>52</xdr:row>
      <xdr:rowOff>28575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752600" y="140779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828675</xdr:colOff>
      <xdr:row>79</xdr:row>
      <xdr:rowOff>47625</xdr:rowOff>
    </xdr:from>
    <xdr:to>
      <xdr:col>2</xdr:col>
      <xdr:colOff>19050</xdr:colOff>
      <xdr:row>80</xdr:row>
      <xdr:rowOff>47625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828800" y="226314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847725</xdr:colOff>
      <xdr:row>77</xdr:row>
      <xdr:rowOff>180975</xdr:rowOff>
    </xdr:from>
    <xdr:to>
      <xdr:col>2</xdr:col>
      <xdr:colOff>28575</xdr:colOff>
      <xdr:row>77</xdr:row>
      <xdr:rowOff>400050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847850" y="218979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</xdr:col>
      <xdr:colOff>676275</xdr:colOff>
      <xdr:row>56</xdr:row>
      <xdr:rowOff>28575</xdr:rowOff>
    </xdr:from>
    <xdr:to>
      <xdr:col>2</xdr:col>
      <xdr:colOff>57150</xdr:colOff>
      <xdr:row>56</xdr:row>
      <xdr:rowOff>266700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676400" y="153162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866775</xdr:colOff>
      <xdr:row>20</xdr:row>
      <xdr:rowOff>28575</xdr:rowOff>
    </xdr:from>
    <xdr:to>
      <xdr:col>2</xdr:col>
      <xdr:colOff>38100</xdr:colOff>
      <xdr:row>20</xdr:row>
      <xdr:rowOff>200025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866900" y="48958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838200</xdr:colOff>
      <xdr:row>92</xdr:row>
      <xdr:rowOff>9525</xdr:rowOff>
    </xdr:from>
    <xdr:to>
      <xdr:col>2</xdr:col>
      <xdr:colOff>142875</xdr:colOff>
      <xdr:row>93</xdr:row>
      <xdr:rowOff>209550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838325" y="25765125"/>
          <a:ext cx="49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</xdr:col>
      <xdr:colOff>742950</xdr:colOff>
      <xdr:row>45</xdr:row>
      <xdr:rowOff>66675</xdr:rowOff>
    </xdr:from>
    <xdr:to>
      <xdr:col>1</xdr:col>
      <xdr:colOff>1152525</xdr:colOff>
      <xdr:row>45</xdr:row>
      <xdr:rowOff>276225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743075" y="1253490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13</xdr:row>
      <xdr:rowOff>9525</xdr:rowOff>
    </xdr:from>
    <xdr:to>
      <xdr:col>12</xdr:col>
      <xdr:colOff>0</xdr:colOff>
      <xdr:row>13</xdr:row>
      <xdr:rowOff>190500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1163300" y="33242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14</xdr:row>
      <xdr:rowOff>19050</xdr:rowOff>
    </xdr:from>
    <xdr:to>
      <xdr:col>12</xdr:col>
      <xdr:colOff>0</xdr:colOff>
      <xdr:row>14</xdr:row>
      <xdr:rowOff>200025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1163300" y="3543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16</xdr:row>
      <xdr:rowOff>57150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11163300" y="37433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16</xdr:row>
      <xdr:rowOff>28575</xdr:rowOff>
    </xdr:from>
    <xdr:to>
      <xdr:col>12</xdr:col>
      <xdr:colOff>0</xdr:colOff>
      <xdr:row>17</xdr:row>
      <xdr:rowOff>66675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1163300" y="3971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48</xdr:row>
      <xdr:rowOff>104775</xdr:rowOff>
    </xdr:from>
    <xdr:to>
      <xdr:col>11</xdr:col>
      <xdr:colOff>0</xdr:colOff>
      <xdr:row>49</xdr:row>
      <xdr:rowOff>38100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0086975" y="13449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95250</xdr:rowOff>
    </xdr:from>
    <xdr:to>
      <xdr:col>11</xdr:col>
      <xdr:colOff>0</xdr:colOff>
      <xdr:row>53</xdr:row>
      <xdr:rowOff>28575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10086975" y="14373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54</xdr:row>
      <xdr:rowOff>85725</xdr:rowOff>
    </xdr:from>
    <xdr:to>
      <xdr:col>11</xdr:col>
      <xdr:colOff>0</xdr:colOff>
      <xdr:row>55</xdr:row>
      <xdr:rowOff>28575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10086975" y="14839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88</xdr:row>
      <xdr:rowOff>9525</xdr:rowOff>
    </xdr:from>
    <xdr:to>
      <xdr:col>12</xdr:col>
      <xdr:colOff>0</xdr:colOff>
      <xdr:row>89</xdr:row>
      <xdr:rowOff>76200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1163300" y="24926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106</xdr:row>
      <xdr:rowOff>57150</xdr:rowOff>
    </xdr:from>
    <xdr:to>
      <xdr:col>12</xdr:col>
      <xdr:colOff>0</xdr:colOff>
      <xdr:row>106</xdr:row>
      <xdr:rowOff>276225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1163300" y="296037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107</xdr:row>
      <xdr:rowOff>57150</xdr:rowOff>
    </xdr:from>
    <xdr:to>
      <xdr:col>12</xdr:col>
      <xdr:colOff>0</xdr:colOff>
      <xdr:row>108</xdr:row>
      <xdr:rowOff>66675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1163300" y="299275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10</xdr:row>
      <xdr:rowOff>28575</xdr:rowOff>
    </xdr:from>
    <xdr:to>
      <xdr:col>12</xdr:col>
      <xdr:colOff>0</xdr:colOff>
      <xdr:row>10</xdr:row>
      <xdr:rowOff>180975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11163300" y="2686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12</xdr:col>
      <xdr:colOff>0</xdr:colOff>
      <xdr:row>11</xdr:row>
      <xdr:rowOff>57150</xdr:rowOff>
    </xdr:from>
    <xdr:to>
      <xdr:col>12</xdr:col>
      <xdr:colOff>0</xdr:colOff>
      <xdr:row>12</xdr:row>
      <xdr:rowOff>76200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11163300" y="2905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26</xdr:row>
      <xdr:rowOff>66675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11163300" y="6276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12</xdr:col>
      <xdr:colOff>0</xdr:colOff>
      <xdr:row>26</xdr:row>
      <xdr:rowOff>28575</xdr:rowOff>
    </xdr:from>
    <xdr:to>
      <xdr:col>12</xdr:col>
      <xdr:colOff>0</xdr:colOff>
      <xdr:row>28</xdr:row>
      <xdr:rowOff>66675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11163300" y="6515100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12</xdr:col>
      <xdr:colOff>0</xdr:colOff>
      <xdr:row>31</xdr:row>
      <xdr:rowOff>57150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11163300" y="7886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11</xdr:col>
      <xdr:colOff>0</xdr:colOff>
      <xdr:row>51</xdr:row>
      <xdr:rowOff>57150</xdr:rowOff>
    </xdr:from>
    <xdr:to>
      <xdr:col>11</xdr:col>
      <xdr:colOff>0</xdr:colOff>
      <xdr:row>52</xdr:row>
      <xdr:rowOff>28575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10086975" y="14087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12</xdr:col>
      <xdr:colOff>0</xdr:colOff>
      <xdr:row>79</xdr:row>
      <xdr:rowOff>47625</xdr:rowOff>
    </xdr:from>
    <xdr:to>
      <xdr:col>12</xdr:col>
      <xdr:colOff>0</xdr:colOff>
      <xdr:row>80</xdr:row>
      <xdr:rowOff>47625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11163300" y="22631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12</xdr:col>
      <xdr:colOff>0</xdr:colOff>
      <xdr:row>81</xdr:row>
      <xdr:rowOff>47625</xdr:rowOff>
    </xdr:from>
    <xdr:to>
      <xdr:col>12</xdr:col>
      <xdr:colOff>0</xdr:colOff>
      <xdr:row>82</xdr:row>
      <xdr:rowOff>19050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11163300" y="232124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12</xdr:col>
      <xdr:colOff>0</xdr:colOff>
      <xdr:row>84</xdr:row>
      <xdr:rowOff>19050</xdr:rowOff>
    </xdr:from>
    <xdr:to>
      <xdr:col>12</xdr:col>
      <xdr:colOff>0</xdr:colOff>
      <xdr:row>84</xdr:row>
      <xdr:rowOff>200025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1163300" y="23812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12</xdr:col>
      <xdr:colOff>0</xdr:colOff>
      <xdr:row>77</xdr:row>
      <xdr:rowOff>19050</xdr:rowOff>
    </xdr:from>
    <xdr:to>
      <xdr:col>12</xdr:col>
      <xdr:colOff>0</xdr:colOff>
      <xdr:row>77</xdr:row>
      <xdr:rowOff>228600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11163300" y="21736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11</xdr:col>
      <xdr:colOff>0</xdr:colOff>
      <xdr:row>56</xdr:row>
      <xdr:rowOff>38100</xdr:rowOff>
    </xdr:from>
    <xdr:to>
      <xdr:col>11</xdr:col>
      <xdr:colOff>0</xdr:colOff>
      <xdr:row>56</xdr:row>
      <xdr:rowOff>276225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10086975" y="15325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20</xdr:row>
      <xdr:rowOff>28575</xdr:rowOff>
    </xdr:from>
    <xdr:to>
      <xdr:col>12</xdr:col>
      <xdr:colOff>0</xdr:colOff>
      <xdr:row>20</xdr:row>
      <xdr:rowOff>200025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11163300" y="489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12</xdr:col>
      <xdr:colOff>0</xdr:colOff>
      <xdr:row>92</xdr:row>
      <xdr:rowOff>28575</xdr:rowOff>
    </xdr:from>
    <xdr:to>
      <xdr:col>12</xdr:col>
      <xdr:colOff>0</xdr:colOff>
      <xdr:row>94</xdr:row>
      <xdr:rowOff>95250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11163300" y="257841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12</xdr:col>
      <xdr:colOff>0</xdr:colOff>
      <xdr:row>92</xdr:row>
      <xdr:rowOff>28575</xdr:rowOff>
    </xdr:from>
    <xdr:to>
      <xdr:col>12</xdr:col>
      <xdr:colOff>0</xdr:colOff>
      <xdr:row>94</xdr:row>
      <xdr:rowOff>95250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11163300" y="257841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11</xdr:col>
      <xdr:colOff>0</xdr:colOff>
      <xdr:row>45</xdr:row>
      <xdr:rowOff>28575</xdr:rowOff>
    </xdr:from>
    <xdr:to>
      <xdr:col>11</xdr:col>
      <xdr:colOff>0</xdr:colOff>
      <xdr:row>45</xdr:row>
      <xdr:rowOff>276225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10086975" y="124968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9</xdr:col>
      <xdr:colOff>257175</xdr:colOff>
      <xdr:row>37</xdr:row>
      <xdr:rowOff>209550</xdr:rowOff>
    </xdr:from>
    <xdr:to>
      <xdr:col>10</xdr:col>
      <xdr:colOff>28575</xdr:colOff>
      <xdr:row>37</xdr:row>
      <xdr:rowOff>276225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8391525" y="999172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66</xdr:row>
      <xdr:rowOff>209550</xdr:rowOff>
    </xdr:from>
    <xdr:to>
      <xdr:col>9</xdr:col>
      <xdr:colOff>28575</xdr:colOff>
      <xdr:row>66</xdr:row>
      <xdr:rowOff>276225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724775" y="184308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98</xdr:row>
      <xdr:rowOff>209550</xdr:rowOff>
    </xdr:from>
    <xdr:to>
      <xdr:col>9</xdr:col>
      <xdr:colOff>28575</xdr:colOff>
      <xdr:row>98</xdr:row>
      <xdr:rowOff>276225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7724775" y="27432000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66</xdr:row>
      <xdr:rowOff>209550</xdr:rowOff>
    </xdr:from>
    <xdr:to>
      <xdr:col>10</xdr:col>
      <xdr:colOff>28575</xdr:colOff>
      <xdr:row>66</xdr:row>
      <xdr:rowOff>276225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8391525" y="1843087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98</xdr:row>
      <xdr:rowOff>209550</xdr:rowOff>
    </xdr:from>
    <xdr:to>
      <xdr:col>9</xdr:col>
      <xdr:colOff>28575</xdr:colOff>
      <xdr:row>98</xdr:row>
      <xdr:rowOff>276225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724775" y="27432000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98</xdr:row>
      <xdr:rowOff>209550</xdr:rowOff>
    </xdr:from>
    <xdr:to>
      <xdr:col>10</xdr:col>
      <xdr:colOff>28575</xdr:colOff>
      <xdr:row>98</xdr:row>
      <xdr:rowOff>276225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8391525" y="27432000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866775</xdr:colOff>
      <xdr:row>109</xdr:row>
      <xdr:rowOff>28575</xdr:rowOff>
    </xdr:from>
    <xdr:to>
      <xdr:col>2</xdr:col>
      <xdr:colOff>95250</xdr:colOff>
      <xdr:row>110</xdr:row>
      <xdr:rowOff>38100</xdr:rowOff>
    </xdr:to>
    <xdr:sp>
      <xdr:nvSpPr>
        <xdr:cNvPr id="52" name="Text Box 53"/>
        <xdr:cNvSpPr txBox="1">
          <a:spLocks noChangeArrowheads="1"/>
        </xdr:cNvSpPr>
      </xdr:nvSpPr>
      <xdr:spPr>
        <a:xfrm flipV="1">
          <a:off x="1866900" y="30318075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847725</xdr:colOff>
      <xdr:row>90</xdr:row>
      <xdr:rowOff>0</xdr:rowOff>
    </xdr:from>
    <xdr:to>
      <xdr:col>2</xdr:col>
      <xdr:colOff>95250</xdr:colOff>
      <xdr:row>91</xdr:row>
      <xdr:rowOff>66675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1847850" y="253365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876300</xdr:colOff>
      <xdr:row>104</xdr:row>
      <xdr:rowOff>47625</xdr:rowOff>
    </xdr:from>
    <xdr:to>
      <xdr:col>2</xdr:col>
      <xdr:colOff>276225</xdr:colOff>
      <xdr:row>105</xdr:row>
      <xdr:rowOff>57150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1876425" y="290226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857250</xdr:colOff>
      <xdr:row>27</xdr:row>
      <xdr:rowOff>28575</xdr:rowOff>
    </xdr:from>
    <xdr:to>
      <xdr:col>2</xdr:col>
      <xdr:colOff>57150</xdr:colOff>
      <xdr:row>28</xdr:row>
      <xdr:rowOff>66675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1857375" y="6838950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57" name="Text Box 58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134</xdr:row>
      <xdr:rowOff>209550</xdr:rowOff>
    </xdr:from>
    <xdr:to>
      <xdr:col>10</xdr:col>
      <xdr:colOff>28575</xdr:colOff>
      <xdr:row>134</xdr:row>
      <xdr:rowOff>276225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8391525" y="3607117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847725</xdr:colOff>
      <xdr:row>93</xdr:row>
      <xdr:rowOff>57150</xdr:rowOff>
    </xdr:from>
    <xdr:to>
      <xdr:col>2</xdr:col>
      <xdr:colOff>104775</xdr:colOff>
      <xdr:row>94</xdr:row>
      <xdr:rowOff>85725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1847850" y="260223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885825</xdr:colOff>
      <xdr:row>19</xdr:row>
      <xdr:rowOff>0</xdr:rowOff>
    </xdr:from>
    <xdr:to>
      <xdr:col>2</xdr:col>
      <xdr:colOff>66675</xdr:colOff>
      <xdr:row>19</xdr:row>
      <xdr:rowOff>276225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1885950" y="45720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895350</xdr:colOff>
      <xdr:row>109</xdr:row>
      <xdr:rowOff>47625</xdr:rowOff>
    </xdr:from>
    <xdr:to>
      <xdr:col>2</xdr:col>
      <xdr:colOff>57150</xdr:colOff>
      <xdr:row>109</xdr:row>
      <xdr:rowOff>76200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1895475" y="30337125"/>
          <a:ext cx="352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857250</xdr:colOff>
      <xdr:row>24</xdr:row>
      <xdr:rowOff>9525</xdr:rowOff>
    </xdr:from>
    <xdr:to>
      <xdr:col>2</xdr:col>
      <xdr:colOff>9525</xdr:colOff>
      <xdr:row>24</xdr:row>
      <xdr:rowOff>257175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1857375" y="59626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742950</xdr:colOff>
      <xdr:row>42</xdr:row>
      <xdr:rowOff>28575</xdr:rowOff>
    </xdr:from>
    <xdr:to>
      <xdr:col>1</xdr:col>
      <xdr:colOff>1152525</xdr:colOff>
      <xdr:row>43</xdr:row>
      <xdr:rowOff>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1743075" y="11725275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714375</xdr:colOff>
      <xdr:row>57</xdr:row>
      <xdr:rowOff>104775</xdr:rowOff>
    </xdr:from>
    <xdr:to>
      <xdr:col>2</xdr:col>
      <xdr:colOff>95250</xdr:colOff>
      <xdr:row>58</xdr:row>
      <xdr:rowOff>57150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1714500" y="158686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723900</xdr:colOff>
      <xdr:row>58</xdr:row>
      <xdr:rowOff>142875</xdr:rowOff>
    </xdr:from>
    <xdr:to>
      <xdr:col>2</xdr:col>
      <xdr:colOff>104775</xdr:colOff>
      <xdr:row>59</xdr:row>
      <xdr:rowOff>38100</xdr:rowOff>
    </xdr:to>
    <xdr:sp>
      <xdr:nvSpPr>
        <xdr:cNvPr id="65" name="Text Box 66"/>
        <xdr:cNvSpPr txBox="1">
          <a:spLocks noChangeArrowheads="1"/>
        </xdr:cNvSpPr>
      </xdr:nvSpPr>
      <xdr:spPr>
        <a:xfrm>
          <a:off x="1724025" y="161925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723900</xdr:colOff>
      <xdr:row>59</xdr:row>
      <xdr:rowOff>142875</xdr:rowOff>
    </xdr:from>
    <xdr:to>
      <xdr:col>2</xdr:col>
      <xdr:colOff>104775</xdr:colOff>
      <xdr:row>60</xdr:row>
      <xdr:rowOff>76200</xdr:rowOff>
    </xdr:to>
    <xdr:sp>
      <xdr:nvSpPr>
        <xdr:cNvPr id="66" name="Text Box 67"/>
        <xdr:cNvSpPr txBox="1">
          <a:spLocks noChangeArrowheads="1"/>
        </xdr:cNvSpPr>
      </xdr:nvSpPr>
      <xdr:spPr>
        <a:xfrm>
          <a:off x="1724025" y="16535400"/>
          <a:ext cx="57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67" name="Text Box 68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68" name="Text Box 69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69" name="Text Box 70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257175</xdr:colOff>
      <xdr:row>134</xdr:row>
      <xdr:rowOff>209550</xdr:rowOff>
    </xdr:from>
    <xdr:to>
      <xdr:col>9</xdr:col>
      <xdr:colOff>28575</xdr:colOff>
      <xdr:row>134</xdr:row>
      <xdr:rowOff>276225</xdr:rowOff>
    </xdr:to>
    <xdr:sp>
      <xdr:nvSpPr>
        <xdr:cNvPr id="70" name="Text Box 71"/>
        <xdr:cNvSpPr txBox="1">
          <a:spLocks noChangeArrowheads="1"/>
        </xdr:cNvSpPr>
      </xdr:nvSpPr>
      <xdr:spPr>
        <a:xfrm>
          <a:off x="7724775" y="36071175"/>
          <a:ext cx="43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134</xdr:row>
      <xdr:rowOff>209550</xdr:rowOff>
    </xdr:from>
    <xdr:to>
      <xdr:col>10</xdr:col>
      <xdr:colOff>28575</xdr:colOff>
      <xdr:row>134</xdr:row>
      <xdr:rowOff>276225</xdr:rowOff>
    </xdr:to>
    <xdr:sp>
      <xdr:nvSpPr>
        <xdr:cNvPr id="71" name="Text Box 72"/>
        <xdr:cNvSpPr txBox="1">
          <a:spLocks noChangeArrowheads="1"/>
        </xdr:cNvSpPr>
      </xdr:nvSpPr>
      <xdr:spPr>
        <a:xfrm>
          <a:off x="8391525" y="36071175"/>
          <a:ext cx="676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876300</xdr:colOff>
      <xdr:row>28</xdr:row>
      <xdr:rowOff>19050</xdr:rowOff>
    </xdr:from>
    <xdr:to>
      <xdr:col>1</xdr:col>
      <xdr:colOff>1152525</xdr:colOff>
      <xdr:row>28</xdr:row>
      <xdr:rowOff>390525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1876425" y="71056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</xdr:col>
      <xdr:colOff>790575</xdr:colOff>
      <xdr:row>40</xdr:row>
      <xdr:rowOff>19050</xdr:rowOff>
    </xdr:from>
    <xdr:to>
      <xdr:col>1</xdr:col>
      <xdr:colOff>1114425</xdr:colOff>
      <xdr:row>40</xdr:row>
      <xdr:rowOff>390525</xdr:rowOff>
    </xdr:to>
    <xdr:sp>
      <xdr:nvSpPr>
        <xdr:cNvPr id="73" name="Text Box 74"/>
        <xdr:cNvSpPr txBox="1">
          <a:spLocks noChangeArrowheads="1"/>
        </xdr:cNvSpPr>
      </xdr:nvSpPr>
      <xdr:spPr>
        <a:xfrm>
          <a:off x="1790700" y="109347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</xdr:col>
      <xdr:colOff>838200</xdr:colOff>
      <xdr:row>78</xdr:row>
      <xdr:rowOff>180975</xdr:rowOff>
    </xdr:from>
    <xdr:to>
      <xdr:col>2</xdr:col>
      <xdr:colOff>133350</xdr:colOff>
      <xdr:row>78</xdr:row>
      <xdr:rowOff>381000</xdr:rowOff>
    </xdr:to>
    <xdr:sp>
      <xdr:nvSpPr>
        <xdr:cNvPr id="74" name="Text Box 75"/>
        <xdr:cNvSpPr txBox="1">
          <a:spLocks noChangeArrowheads="1"/>
        </xdr:cNvSpPr>
      </xdr:nvSpPr>
      <xdr:spPr>
        <a:xfrm>
          <a:off x="1838325" y="223170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857250</xdr:colOff>
      <xdr:row>86</xdr:row>
      <xdr:rowOff>38100</xdr:rowOff>
    </xdr:from>
    <xdr:to>
      <xdr:col>2</xdr:col>
      <xdr:colOff>76200</xdr:colOff>
      <xdr:row>87</xdr:row>
      <xdr:rowOff>19050</xdr:rowOff>
    </xdr:to>
    <xdr:sp>
      <xdr:nvSpPr>
        <xdr:cNvPr id="75" name="Text Box 76"/>
        <xdr:cNvSpPr txBox="1">
          <a:spLocks noChangeArrowheads="1"/>
        </xdr:cNvSpPr>
      </xdr:nvSpPr>
      <xdr:spPr>
        <a:xfrm>
          <a:off x="1857375" y="2440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</xdr:col>
      <xdr:colOff>838200</xdr:colOff>
      <xdr:row>87</xdr:row>
      <xdr:rowOff>47625</xdr:rowOff>
    </xdr:from>
    <xdr:to>
      <xdr:col>2</xdr:col>
      <xdr:colOff>66675</xdr:colOff>
      <xdr:row>88</xdr:row>
      <xdr:rowOff>19050</xdr:rowOff>
    </xdr:to>
    <xdr:sp>
      <xdr:nvSpPr>
        <xdr:cNvPr id="76" name="Text Box 77"/>
        <xdr:cNvSpPr txBox="1">
          <a:spLocks noChangeArrowheads="1"/>
        </xdr:cNvSpPr>
      </xdr:nvSpPr>
      <xdr:spPr>
        <a:xfrm>
          <a:off x="1838325" y="24622125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866775</xdr:colOff>
      <xdr:row>113</xdr:row>
      <xdr:rowOff>28575</xdr:rowOff>
    </xdr:from>
    <xdr:to>
      <xdr:col>2</xdr:col>
      <xdr:colOff>95250</xdr:colOff>
      <xdr:row>114</xdr:row>
      <xdr:rowOff>76200</xdr:rowOff>
    </xdr:to>
    <xdr:sp>
      <xdr:nvSpPr>
        <xdr:cNvPr id="77" name="Text Box 78"/>
        <xdr:cNvSpPr txBox="1">
          <a:spLocks noChangeArrowheads="1"/>
        </xdr:cNvSpPr>
      </xdr:nvSpPr>
      <xdr:spPr>
        <a:xfrm flipV="1">
          <a:off x="1866900" y="312039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
</a:t>
          </a:r>
        </a:p>
      </xdr:txBody>
    </xdr:sp>
    <xdr:clientData/>
  </xdr:twoCellAnchor>
  <xdr:twoCellAnchor>
    <xdr:from>
      <xdr:col>1</xdr:col>
      <xdr:colOff>762000</xdr:colOff>
      <xdr:row>55</xdr:row>
      <xdr:rowOff>38100</xdr:rowOff>
    </xdr:from>
    <xdr:to>
      <xdr:col>2</xdr:col>
      <xdr:colOff>142875</xdr:colOff>
      <xdr:row>56</xdr:row>
      <xdr:rowOff>38100</xdr:rowOff>
    </xdr:to>
    <xdr:sp>
      <xdr:nvSpPr>
        <xdr:cNvPr id="78" name="Text Box 79"/>
        <xdr:cNvSpPr txBox="1">
          <a:spLocks noChangeArrowheads="1"/>
        </xdr:cNvSpPr>
      </xdr:nvSpPr>
      <xdr:spPr>
        <a:xfrm>
          <a:off x="1762125" y="150399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895350</xdr:colOff>
      <xdr:row>28</xdr:row>
      <xdr:rowOff>28575</xdr:rowOff>
    </xdr:from>
    <xdr:to>
      <xdr:col>2</xdr:col>
      <xdr:colOff>9525</xdr:colOff>
      <xdr:row>29</xdr:row>
      <xdr:rowOff>66675</xdr:rowOff>
    </xdr:to>
    <xdr:sp>
      <xdr:nvSpPr>
        <xdr:cNvPr id="79" name="Text Box 80"/>
        <xdr:cNvSpPr txBox="1">
          <a:spLocks noChangeArrowheads="1"/>
        </xdr:cNvSpPr>
      </xdr:nvSpPr>
      <xdr:spPr>
        <a:xfrm>
          <a:off x="1895475" y="711517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876300</xdr:colOff>
      <xdr:row>29</xdr:row>
      <xdr:rowOff>19050</xdr:rowOff>
    </xdr:from>
    <xdr:to>
      <xdr:col>2</xdr:col>
      <xdr:colOff>9525</xdr:colOff>
      <xdr:row>30</xdr:row>
      <xdr:rowOff>0</xdr:rowOff>
    </xdr:to>
    <xdr:sp>
      <xdr:nvSpPr>
        <xdr:cNvPr id="80" name="Text Box 81"/>
        <xdr:cNvSpPr txBox="1">
          <a:spLocks noChangeArrowheads="1"/>
        </xdr:cNvSpPr>
      </xdr:nvSpPr>
      <xdr:spPr>
        <a:xfrm>
          <a:off x="1876425" y="75914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695325</xdr:colOff>
      <xdr:row>29</xdr:row>
      <xdr:rowOff>0</xdr:rowOff>
    </xdr:from>
    <xdr:to>
      <xdr:col>1</xdr:col>
      <xdr:colOff>990600</xdr:colOff>
      <xdr:row>29</xdr:row>
      <xdr:rowOff>247650</xdr:rowOff>
    </xdr:to>
    <xdr:sp>
      <xdr:nvSpPr>
        <xdr:cNvPr id="81" name="Text Box 84"/>
        <xdr:cNvSpPr txBox="1">
          <a:spLocks noChangeArrowheads="1"/>
        </xdr:cNvSpPr>
      </xdr:nvSpPr>
      <xdr:spPr>
        <a:xfrm flipH="1" flipV="1">
          <a:off x="1695450" y="75723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257175</xdr:colOff>
      <xdr:row>99</xdr:row>
      <xdr:rowOff>190500</xdr:rowOff>
    </xdr:from>
    <xdr:to>
      <xdr:col>10</xdr:col>
      <xdr:colOff>428625</xdr:colOff>
      <xdr:row>100</xdr:row>
      <xdr:rowOff>200025</xdr:rowOff>
    </xdr:to>
    <xdr:sp>
      <xdr:nvSpPr>
        <xdr:cNvPr id="82" name="Text Box 85"/>
        <xdr:cNvSpPr txBox="1">
          <a:spLocks noChangeArrowheads="1"/>
        </xdr:cNvSpPr>
      </xdr:nvSpPr>
      <xdr:spPr>
        <a:xfrm flipH="1" flipV="1">
          <a:off x="9296400" y="279749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285750</xdr:colOff>
      <xdr:row>53</xdr:row>
      <xdr:rowOff>19050</xdr:rowOff>
    </xdr:from>
    <xdr:to>
      <xdr:col>10</xdr:col>
      <xdr:colOff>457200</xdr:colOff>
      <xdr:row>54</xdr:row>
      <xdr:rowOff>9525</xdr:rowOff>
    </xdr:to>
    <xdr:sp>
      <xdr:nvSpPr>
        <xdr:cNvPr id="83" name="Text Box 86"/>
        <xdr:cNvSpPr txBox="1">
          <a:spLocks noChangeArrowheads="1"/>
        </xdr:cNvSpPr>
      </xdr:nvSpPr>
      <xdr:spPr>
        <a:xfrm flipH="1" flipV="1">
          <a:off x="9324975" y="145256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790575</xdr:colOff>
      <xdr:row>169</xdr:row>
      <xdr:rowOff>133350</xdr:rowOff>
    </xdr:from>
    <xdr:to>
      <xdr:col>0</xdr:col>
      <xdr:colOff>971550</xdr:colOff>
      <xdr:row>172</xdr:row>
      <xdr:rowOff>104775</xdr:rowOff>
    </xdr:to>
    <xdr:sp>
      <xdr:nvSpPr>
        <xdr:cNvPr id="84" name="Text Box 87"/>
        <xdr:cNvSpPr txBox="1">
          <a:spLocks noChangeArrowheads="1"/>
        </xdr:cNvSpPr>
      </xdr:nvSpPr>
      <xdr:spPr>
        <a:xfrm flipV="1">
          <a:off x="790575" y="43186350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476250</xdr:colOff>
      <xdr:row>136</xdr:row>
      <xdr:rowOff>19050</xdr:rowOff>
    </xdr:from>
    <xdr:to>
      <xdr:col>10</xdr:col>
      <xdr:colOff>704850</xdr:colOff>
      <xdr:row>137</xdr:row>
      <xdr:rowOff>133350</xdr:rowOff>
    </xdr:to>
    <xdr:sp>
      <xdr:nvSpPr>
        <xdr:cNvPr id="85" name="Text Box 88"/>
        <xdr:cNvSpPr txBox="1">
          <a:spLocks noChangeArrowheads="1"/>
        </xdr:cNvSpPr>
      </xdr:nvSpPr>
      <xdr:spPr>
        <a:xfrm flipV="1">
          <a:off x="9515475" y="367284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333375</xdr:colOff>
      <xdr:row>136</xdr:row>
      <xdr:rowOff>19050</xdr:rowOff>
    </xdr:from>
    <xdr:to>
      <xdr:col>9</xdr:col>
      <xdr:colOff>561975</xdr:colOff>
      <xdr:row>137</xdr:row>
      <xdr:rowOff>133350</xdr:rowOff>
    </xdr:to>
    <xdr:sp>
      <xdr:nvSpPr>
        <xdr:cNvPr id="86" name="Text Box 89"/>
        <xdr:cNvSpPr txBox="1">
          <a:spLocks noChangeArrowheads="1"/>
        </xdr:cNvSpPr>
      </xdr:nvSpPr>
      <xdr:spPr>
        <a:xfrm flipV="1">
          <a:off x="8467725" y="367284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333375</xdr:colOff>
      <xdr:row>137</xdr:row>
      <xdr:rowOff>180975</xdr:rowOff>
    </xdr:from>
    <xdr:to>
      <xdr:col>9</xdr:col>
      <xdr:colOff>561975</xdr:colOff>
      <xdr:row>139</xdr:row>
      <xdr:rowOff>95250</xdr:rowOff>
    </xdr:to>
    <xdr:sp>
      <xdr:nvSpPr>
        <xdr:cNvPr id="87" name="Text Box 90"/>
        <xdr:cNvSpPr txBox="1">
          <a:spLocks noChangeArrowheads="1"/>
        </xdr:cNvSpPr>
      </xdr:nvSpPr>
      <xdr:spPr>
        <a:xfrm flipV="1">
          <a:off x="8467725" y="37099875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342900</xdr:colOff>
      <xdr:row>138</xdr:row>
      <xdr:rowOff>190500</xdr:rowOff>
    </xdr:from>
    <xdr:to>
      <xdr:col>9</xdr:col>
      <xdr:colOff>571500</xdr:colOff>
      <xdr:row>140</xdr:row>
      <xdr:rowOff>104775</xdr:rowOff>
    </xdr:to>
    <xdr:sp>
      <xdr:nvSpPr>
        <xdr:cNvPr id="88" name="Text Box 91"/>
        <xdr:cNvSpPr txBox="1">
          <a:spLocks noChangeArrowheads="1"/>
        </xdr:cNvSpPr>
      </xdr:nvSpPr>
      <xdr:spPr>
        <a:xfrm flipV="1">
          <a:off x="8477250" y="37318950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323850</xdr:colOff>
      <xdr:row>140</xdr:row>
      <xdr:rowOff>19050</xdr:rowOff>
    </xdr:from>
    <xdr:to>
      <xdr:col>9</xdr:col>
      <xdr:colOff>552450</xdr:colOff>
      <xdr:row>141</xdr:row>
      <xdr:rowOff>133350</xdr:rowOff>
    </xdr:to>
    <xdr:sp>
      <xdr:nvSpPr>
        <xdr:cNvPr id="89" name="Text Box 92"/>
        <xdr:cNvSpPr txBox="1">
          <a:spLocks noChangeArrowheads="1"/>
        </xdr:cNvSpPr>
      </xdr:nvSpPr>
      <xdr:spPr>
        <a:xfrm flipV="1">
          <a:off x="8458200" y="375666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476250</xdr:colOff>
      <xdr:row>138</xdr:row>
      <xdr:rowOff>28575</xdr:rowOff>
    </xdr:from>
    <xdr:to>
      <xdr:col>10</xdr:col>
      <xdr:colOff>704850</xdr:colOff>
      <xdr:row>139</xdr:row>
      <xdr:rowOff>142875</xdr:rowOff>
    </xdr:to>
    <xdr:sp>
      <xdr:nvSpPr>
        <xdr:cNvPr id="90" name="Text Box 93"/>
        <xdr:cNvSpPr txBox="1">
          <a:spLocks noChangeArrowheads="1"/>
        </xdr:cNvSpPr>
      </xdr:nvSpPr>
      <xdr:spPr>
        <a:xfrm flipV="1">
          <a:off x="9515475" y="371570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466725</xdr:colOff>
      <xdr:row>139</xdr:row>
      <xdr:rowOff>38100</xdr:rowOff>
    </xdr:from>
    <xdr:to>
      <xdr:col>10</xdr:col>
      <xdr:colOff>695325</xdr:colOff>
      <xdr:row>140</xdr:row>
      <xdr:rowOff>142875</xdr:rowOff>
    </xdr:to>
    <xdr:sp>
      <xdr:nvSpPr>
        <xdr:cNvPr id="91" name="Text Box 94"/>
        <xdr:cNvSpPr txBox="1">
          <a:spLocks noChangeArrowheads="1"/>
        </xdr:cNvSpPr>
      </xdr:nvSpPr>
      <xdr:spPr>
        <a:xfrm flipV="1">
          <a:off x="9505950" y="37376100"/>
          <a:ext cx="228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476250</xdr:colOff>
      <xdr:row>140</xdr:row>
      <xdr:rowOff>76200</xdr:rowOff>
    </xdr:from>
    <xdr:to>
      <xdr:col>10</xdr:col>
      <xdr:colOff>704850</xdr:colOff>
      <xdr:row>141</xdr:row>
      <xdr:rowOff>190500</xdr:rowOff>
    </xdr:to>
    <xdr:sp>
      <xdr:nvSpPr>
        <xdr:cNvPr id="92" name="Text Box 95"/>
        <xdr:cNvSpPr txBox="1">
          <a:spLocks noChangeArrowheads="1"/>
        </xdr:cNvSpPr>
      </xdr:nvSpPr>
      <xdr:spPr>
        <a:xfrm flipV="1">
          <a:off x="9515475" y="376237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180975</xdr:colOff>
      <xdr:row>121</xdr:row>
      <xdr:rowOff>9525</xdr:rowOff>
    </xdr:from>
    <xdr:to>
      <xdr:col>9</xdr:col>
      <xdr:colOff>409575</xdr:colOff>
      <xdr:row>122</xdr:row>
      <xdr:rowOff>161925</xdr:rowOff>
    </xdr:to>
    <xdr:sp>
      <xdr:nvSpPr>
        <xdr:cNvPr id="93" name="Text Box 96"/>
        <xdr:cNvSpPr txBox="1">
          <a:spLocks noChangeArrowheads="1"/>
        </xdr:cNvSpPr>
      </xdr:nvSpPr>
      <xdr:spPr>
        <a:xfrm flipV="1">
          <a:off x="8315325" y="3307080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390525</xdr:colOff>
      <xdr:row>121</xdr:row>
      <xdr:rowOff>9525</xdr:rowOff>
    </xdr:from>
    <xdr:to>
      <xdr:col>10</xdr:col>
      <xdr:colOff>619125</xdr:colOff>
      <xdr:row>122</xdr:row>
      <xdr:rowOff>142875</xdr:rowOff>
    </xdr:to>
    <xdr:sp>
      <xdr:nvSpPr>
        <xdr:cNvPr id="94" name="Text Box 97"/>
        <xdr:cNvSpPr txBox="1">
          <a:spLocks noChangeArrowheads="1"/>
        </xdr:cNvSpPr>
      </xdr:nvSpPr>
      <xdr:spPr>
        <a:xfrm flipV="1">
          <a:off x="9429750" y="330708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114300</xdr:colOff>
      <xdr:row>68</xdr:row>
      <xdr:rowOff>19050</xdr:rowOff>
    </xdr:from>
    <xdr:to>
      <xdr:col>10</xdr:col>
      <xdr:colOff>342900</xdr:colOff>
      <xdr:row>69</xdr:row>
      <xdr:rowOff>76200</xdr:rowOff>
    </xdr:to>
    <xdr:sp>
      <xdr:nvSpPr>
        <xdr:cNvPr id="95" name="Text Box 98"/>
        <xdr:cNvSpPr txBox="1">
          <a:spLocks noChangeArrowheads="1"/>
        </xdr:cNvSpPr>
      </xdr:nvSpPr>
      <xdr:spPr>
        <a:xfrm flipV="1">
          <a:off x="9153525" y="192119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66675</xdr:colOff>
      <xdr:row>6</xdr:row>
      <xdr:rowOff>19050</xdr:rowOff>
    </xdr:from>
    <xdr:to>
      <xdr:col>10</xdr:col>
      <xdr:colOff>295275</xdr:colOff>
      <xdr:row>7</xdr:row>
      <xdr:rowOff>133350</xdr:rowOff>
    </xdr:to>
    <xdr:sp>
      <xdr:nvSpPr>
        <xdr:cNvPr id="96" name="Text Box 100"/>
        <xdr:cNvSpPr txBox="1">
          <a:spLocks noChangeArrowheads="1"/>
        </xdr:cNvSpPr>
      </xdr:nvSpPr>
      <xdr:spPr>
        <a:xfrm flipV="1">
          <a:off x="9105900" y="17049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8</xdr:col>
      <xdr:colOff>600075</xdr:colOff>
      <xdr:row>6</xdr:row>
      <xdr:rowOff>19050</xdr:rowOff>
    </xdr:from>
    <xdr:to>
      <xdr:col>9</xdr:col>
      <xdr:colOff>161925</xdr:colOff>
      <xdr:row>7</xdr:row>
      <xdr:rowOff>104775</xdr:rowOff>
    </xdr:to>
    <xdr:sp>
      <xdr:nvSpPr>
        <xdr:cNvPr id="97" name="Text Box 101"/>
        <xdr:cNvSpPr txBox="1">
          <a:spLocks noChangeArrowheads="1"/>
        </xdr:cNvSpPr>
      </xdr:nvSpPr>
      <xdr:spPr>
        <a:xfrm flipV="1">
          <a:off x="8067675" y="17049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104775</xdr:colOff>
      <xdr:row>31</xdr:row>
      <xdr:rowOff>19050</xdr:rowOff>
    </xdr:from>
    <xdr:to>
      <xdr:col>10</xdr:col>
      <xdr:colOff>333375</xdr:colOff>
      <xdr:row>32</xdr:row>
      <xdr:rowOff>123825</xdr:rowOff>
    </xdr:to>
    <xdr:sp>
      <xdr:nvSpPr>
        <xdr:cNvPr id="98" name="Text Box 102"/>
        <xdr:cNvSpPr txBox="1">
          <a:spLocks noChangeArrowheads="1"/>
        </xdr:cNvSpPr>
      </xdr:nvSpPr>
      <xdr:spPr>
        <a:xfrm flipV="1">
          <a:off x="9144000" y="81915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66675</xdr:colOff>
      <xdr:row>7</xdr:row>
      <xdr:rowOff>19050</xdr:rowOff>
    </xdr:from>
    <xdr:to>
      <xdr:col>10</xdr:col>
      <xdr:colOff>295275</xdr:colOff>
      <xdr:row>8</xdr:row>
      <xdr:rowOff>104775</xdr:rowOff>
    </xdr:to>
    <xdr:sp>
      <xdr:nvSpPr>
        <xdr:cNvPr id="99" name="Text Box 104"/>
        <xdr:cNvSpPr txBox="1">
          <a:spLocks noChangeArrowheads="1"/>
        </xdr:cNvSpPr>
      </xdr:nvSpPr>
      <xdr:spPr>
        <a:xfrm flipV="1">
          <a:off x="9105900" y="19145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8</xdr:col>
      <xdr:colOff>590550</xdr:colOff>
      <xdr:row>7</xdr:row>
      <xdr:rowOff>28575</xdr:rowOff>
    </xdr:from>
    <xdr:to>
      <xdr:col>9</xdr:col>
      <xdr:colOff>152400</xdr:colOff>
      <xdr:row>8</xdr:row>
      <xdr:rowOff>57150</xdr:rowOff>
    </xdr:to>
    <xdr:sp>
      <xdr:nvSpPr>
        <xdr:cNvPr id="100" name="Text Box 105"/>
        <xdr:cNvSpPr txBox="1">
          <a:spLocks noChangeArrowheads="1"/>
        </xdr:cNvSpPr>
      </xdr:nvSpPr>
      <xdr:spPr>
        <a:xfrm flipV="1">
          <a:off x="8058150" y="19240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</xdr:col>
      <xdr:colOff>857250</xdr:colOff>
      <xdr:row>6</xdr:row>
      <xdr:rowOff>47625</xdr:rowOff>
    </xdr:from>
    <xdr:to>
      <xdr:col>2</xdr:col>
      <xdr:colOff>161925</xdr:colOff>
      <xdr:row>6</xdr:row>
      <xdr:rowOff>200025</xdr:rowOff>
    </xdr:to>
    <xdr:sp>
      <xdr:nvSpPr>
        <xdr:cNvPr id="101" name="Text Box 106"/>
        <xdr:cNvSpPr txBox="1">
          <a:spLocks noChangeArrowheads="1"/>
        </xdr:cNvSpPr>
      </xdr:nvSpPr>
      <xdr:spPr>
        <a:xfrm>
          <a:off x="1857375" y="173355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857250</xdr:colOff>
      <xdr:row>7</xdr:row>
      <xdr:rowOff>47625</xdr:rowOff>
    </xdr:from>
    <xdr:to>
      <xdr:col>2</xdr:col>
      <xdr:colOff>161925</xdr:colOff>
      <xdr:row>7</xdr:row>
      <xdr:rowOff>200025</xdr:rowOff>
    </xdr:to>
    <xdr:sp>
      <xdr:nvSpPr>
        <xdr:cNvPr id="102" name="Text Box 107"/>
        <xdr:cNvSpPr txBox="1">
          <a:spLocks noChangeArrowheads="1"/>
        </xdr:cNvSpPr>
      </xdr:nvSpPr>
      <xdr:spPr>
        <a:xfrm>
          <a:off x="1857375" y="19431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857250</xdr:colOff>
      <xdr:row>31</xdr:row>
      <xdr:rowOff>47625</xdr:rowOff>
    </xdr:from>
    <xdr:to>
      <xdr:col>2</xdr:col>
      <xdr:colOff>161925</xdr:colOff>
      <xdr:row>31</xdr:row>
      <xdr:rowOff>200025</xdr:rowOff>
    </xdr:to>
    <xdr:sp>
      <xdr:nvSpPr>
        <xdr:cNvPr id="103" name="Text Box 108"/>
        <xdr:cNvSpPr txBox="1">
          <a:spLocks noChangeArrowheads="1"/>
        </xdr:cNvSpPr>
      </xdr:nvSpPr>
      <xdr:spPr>
        <a:xfrm>
          <a:off x="1857375" y="82200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742950</xdr:colOff>
      <xdr:row>53</xdr:row>
      <xdr:rowOff>66675</xdr:rowOff>
    </xdr:from>
    <xdr:to>
      <xdr:col>2</xdr:col>
      <xdr:colOff>104775</xdr:colOff>
      <xdr:row>54</xdr:row>
      <xdr:rowOff>9525</xdr:rowOff>
    </xdr:to>
    <xdr:sp>
      <xdr:nvSpPr>
        <xdr:cNvPr id="104" name="Text Box 110"/>
        <xdr:cNvSpPr txBox="1">
          <a:spLocks noChangeArrowheads="1"/>
        </xdr:cNvSpPr>
      </xdr:nvSpPr>
      <xdr:spPr>
        <a:xfrm>
          <a:off x="1743075" y="145732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742950</xdr:colOff>
      <xdr:row>68</xdr:row>
      <xdr:rowOff>66675</xdr:rowOff>
    </xdr:from>
    <xdr:to>
      <xdr:col>2</xdr:col>
      <xdr:colOff>104775</xdr:colOff>
      <xdr:row>69</xdr:row>
      <xdr:rowOff>57150</xdr:rowOff>
    </xdr:to>
    <xdr:sp>
      <xdr:nvSpPr>
        <xdr:cNvPr id="105" name="Text Box 111"/>
        <xdr:cNvSpPr txBox="1">
          <a:spLocks noChangeArrowheads="1"/>
        </xdr:cNvSpPr>
      </xdr:nvSpPr>
      <xdr:spPr>
        <a:xfrm>
          <a:off x="1743075" y="192595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857250</xdr:colOff>
      <xdr:row>121</xdr:row>
      <xdr:rowOff>38100</xdr:rowOff>
    </xdr:from>
    <xdr:to>
      <xdr:col>2</xdr:col>
      <xdr:colOff>219075</xdr:colOff>
      <xdr:row>122</xdr:row>
      <xdr:rowOff>38100</xdr:rowOff>
    </xdr:to>
    <xdr:sp>
      <xdr:nvSpPr>
        <xdr:cNvPr id="106" name="Text Box 112"/>
        <xdr:cNvSpPr txBox="1">
          <a:spLocks noChangeArrowheads="1"/>
        </xdr:cNvSpPr>
      </xdr:nvSpPr>
      <xdr:spPr>
        <a:xfrm>
          <a:off x="1857375" y="330993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857250</xdr:colOff>
      <xdr:row>111</xdr:row>
      <xdr:rowOff>66675</xdr:rowOff>
    </xdr:from>
    <xdr:to>
      <xdr:col>2</xdr:col>
      <xdr:colOff>219075</xdr:colOff>
      <xdr:row>112</xdr:row>
      <xdr:rowOff>47625</xdr:rowOff>
    </xdr:to>
    <xdr:sp>
      <xdr:nvSpPr>
        <xdr:cNvPr id="107" name="Text Box 113"/>
        <xdr:cNvSpPr txBox="1">
          <a:spLocks noChangeArrowheads="1"/>
        </xdr:cNvSpPr>
      </xdr:nvSpPr>
      <xdr:spPr>
        <a:xfrm>
          <a:off x="1857375" y="308133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390525</xdr:colOff>
      <xdr:row>111</xdr:row>
      <xdr:rowOff>9525</xdr:rowOff>
    </xdr:from>
    <xdr:to>
      <xdr:col>10</xdr:col>
      <xdr:colOff>619125</xdr:colOff>
      <xdr:row>112</xdr:row>
      <xdr:rowOff>123825</xdr:rowOff>
    </xdr:to>
    <xdr:sp>
      <xdr:nvSpPr>
        <xdr:cNvPr id="108" name="Text Box 114"/>
        <xdr:cNvSpPr txBox="1">
          <a:spLocks noChangeArrowheads="1"/>
        </xdr:cNvSpPr>
      </xdr:nvSpPr>
      <xdr:spPr>
        <a:xfrm flipV="1">
          <a:off x="9429750" y="307562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276225</xdr:colOff>
      <xdr:row>111</xdr:row>
      <xdr:rowOff>9525</xdr:rowOff>
    </xdr:from>
    <xdr:to>
      <xdr:col>9</xdr:col>
      <xdr:colOff>504825</xdr:colOff>
      <xdr:row>112</xdr:row>
      <xdr:rowOff>123825</xdr:rowOff>
    </xdr:to>
    <xdr:sp>
      <xdr:nvSpPr>
        <xdr:cNvPr id="109" name="Text Box 115"/>
        <xdr:cNvSpPr txBox="1">
          <a:spLocks noChangeArrowheads="1"/>
        </xdr:cNvSpPr>
      </xdr:nvSpPr>
      <xdr:spPr>
        <a:xfrm flipV="1">
          <a:off x="8410575" y="307562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7</xdr:col>
      <xdr:colOff>66675</xdr:colOff>
      <xdr:row>24</xdr:row>
      <xdr:rowOff>19050</xdr:rowOff>
    </xdr:from>
    <xdr:to>
      <xdr:col>7</xdr:col>
      <xdr:colOff>295275</xdr:colOff>
      <xdr:row>25</xdr:row>
      <xdr:rowOff>19050</xdr:rowOff>
    </xdr:to>
    <xdr:sp>
      <xdr:nvSpPr>
        <xdr:cNvPr id="110" name="Text Box 116"/>
        <xdr:cNvSpPr txBox="1">
          <a:spLocks noChangeArrowheads="1"/>
        </xdr:cNvSpPr>
      </xdr:nvSpPr>
      <xdr:spPr>
        <a:xfrm flipV="1">
          <a:off x="6867525" y="59721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8</xdr:col>
      <xdr:colOff>66675</xdr:colOff>
      <xdr:row>24</xdr:row>
      <xdr:rowOff>19050</xdr:rowOff>
    </xdr:from>
    <xdr:to>
      <xdr:col>8</xdr:col>
      <xdr:colOff>295275</xdr:colOff>
      <xdr:row>25</xdr:row>
      <xdr:rowOff>19050</xdr:rowOff>
    </xdr:to>
    <xdr:sp>
      <xdr:nvSpPr>
        <xdr:cNvPr id="111" name="Text Box 117"/>
        <xdr:cNvSpPr txBox="1">
          <a:spLocks noChangeArrowheads="1"/>
        </xdr:cNvSpPr>
      </xdr:nvSpPr>
      <xdr:spPr>
        <a:xfrm flipV="1">
          <a:off x="7534275" y="59721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66675</xdr:colOff>
      <xdr:row>24</xdr:row>
      <xdr:rowOff>19050</xdr:rowOff>
    </xdr:from>
    <xdr:to>
      <xdr:col>9</xdr:col>
      <xdr:colOff>295275</xdr:colOff>
      <xdr:row>25</xdr:row>
      <xdr:rowOff>19050</xdr:rowOff>
    </xdr:to>
    <xdr:sp>
      <xdr:nvSpPr>
        <xdr:cNvPr id="112" name="Text Box 118"/>
        <xdr:cNvSpPr txBox="1">
          <a:spLocks noChangeArrowheads="1"/>
        </xdr:cNvSpPr>
      </xdr:nvSpPr>
      <xdr:spPr>
        <a:xfrm flipV="1">
          <a:off x="8201025" y="59721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66675</xdr:colOff>
      <xdr:row>24</xdr:row>
      <xdr:rowOff>19050</xdr:rowOff>
    </xdr:from>
    <xdr:to>
      <xdr:col>10</xdr:col>
      <xdr:colOff>295275</xdr:colOff>
      <xdr:row>25</xdr:row>
      <xdr:rowOff>19050</xdr:rowOff>
    </xdr:to>
    <xdr:sp>
      <xdr:nvSpPr>
        <xdr:cNvPr id="113" name="Text Box 119"/>
        <xdr:cNvSpPr txBox="1">
          <a:spLocks noChangeArrowheads="1"/>
        </xdr:cNvSpPr>
      </xdr:nvSpPr>
      <xdr:spPr>
        <a:xfrm flipV="1">
          <a:off x="9105900" y="59721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125" style="32" customWidth="1"/>
    <col min="2" max="2" width="15.625" style="32" customWidth="1"/>
    <col min="3" max="3" width="14.875" style="32" customWidth="1"/>
    <col min="4" max="4" width="15.375" style="32" customWidth="1"/>
    <col min="5" max="5" width="10.625" style="32" customWidth="1"/>
    <col min="6" max="6" width="10.50390625" style="41" customWidth="1"/>
    <col min="7" max="7" width="9.125" style="41" customWidth="1"/>
    <col min="8" max="9" width="8.75390625" style="41" customWidth="1"/>
    <col min="10" max="10" width="11.875" style="41" customWidth="1"/>
    <col min="11" max="11" width="13.75390625" style="32" customWidth="1"/>
    <col min="12" max="12" width="14.125" style="32" customWidth="1"/>
    <col min="13" max="13" width="10.125" style="32" customWidth="1"/>
    <col min="14" max="15" width="18.50390625" style="32" hidden="1" customWidth="1"/>
    <col min="16" max="25" width="18.50390625" style="32" customWidth="1"/>
    <col min="26" max="16384" width="9.00390625" style="32" customWidth="1"/>
  </cols>
  <sheetData>
    <row r="1" spans="1:27" ht="15" customHeight="1">
      <c r="A1" s="3" t="s">
        <v>5</v>
      </c>
      <c r="B1" s="28"/>
      <c r="C1" s="28"/>
      <c r="D1" s="28"/>
      <c r="E1" s="29"/>
      <c r="F1" s="29"/>
      <c r="G1" s="29"/>
      <c r="H1" s="29"/>
      <c r="I1" s="29"/>
      <c r="J1" s="29"/>
      <c r="K1" s="96" t="s">
        <v>45</v>
      </c>
      <c r="L1" s="215" t="s">
        <v>46</v>
      </c>
      <c r="M1" s="216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4.25" customHeight="1">
      <c r="A2" s="30" t="s">
        <v>4</v>
      </c>
      <c r="B2" s="211" t="s">
        <v>334</v>
      </c>
      <c r="C2" s="212"/>
      <c r="D2" s="33"/>
      <c r="E2" s="34"/>
      <c r="F2" s="34"/>
      <c r="G2" s="34"/>
      <c r="H2" s="34"/>
      <c r="I2" s="34"/>
      <c r="J2" s="34"/>
      <c r="K2" s="96" t="s">
        <v>47</v>
      </c>
      <c r="L2" s="217" t="s">
        <v>162</v>
      </c>
      <c r="M2" s="21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6" ht="24" customHeight="1">
      <c r="B3" s="214" t="s">
        <v>387</v>
      </c>
      <c r="C3" s="214"/>
      <c r="D3" s="214"/>
      <c r="E3" s="214"/>
      <c r="F3" s="214"/>
      <c r="G3" s="214"/>
      <c r="H3" s="214"/>
      <c r="I3" s="214"/>
      <c r="J3" s="214"/>
      <c r="K3" s="2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5"/>
    </row>
    <row r="4" spans="2:25" ht="15" customHeight="1">
      <c r="B4" s="210" t="s">
        <v>163</v>
      </c>
      <c r="C4" s="210"/>
      <c r="D4" s="210"/>
      <c r="E4" s="210"/>
      <c r="F4" s="210"/>
      <c r="G4" s="210"/>
      <c r="H4" s="210"/>
      <c r="I4" s="210"/>
      <c r="J4" s="210"/>
      <c r="K4" s="210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6" s="100" customFormat="1" ht="48" customHeight="1">
      <c r="A5" s="78" t="s">
        <v>164</v>
      </c>
      <c r="B5" s="78" t="s">
        <v>165</v>
      </c>
      <c r="C5" s="71" t="s">
        <v>166</v>
      </c>
      <c r="D5" s="52" t="s">
        <v>30</v>
      </c>
      <c r="E5" s="71" t="s">
        <v>167</v>
      </c>
      <c r="F5" s="71" t="s">
        <v>31</v>
      </c>
      <c r="G5" s="71" t="s">
        <v>32</v>
      </c>
      <c r="H5" s="71" t="s">
        <v>24</v>
      </c>
      <c r="I5" s="71" t="s">
        <v>25</v>
      </c>
      <c r="J5" s="44" t="s">
        <v>3</v>
      </c>
      <c r="K5" s="44" t="s">
        <v>26</v>
      </c>
      <c r="L5" s="50" t="s">
        <v>29</v>
      </c>
      <c r="M5" s="45" t="s">
        <v>168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s="102" customFormat="1" ht="16.5">
      <c r="A6" s="79"/>
      <c r="B6" s="79" t="s">
        <v>2</v>
      </c>
      <c r="C6" s="80" t="s">
        <v>33</v>
      </c>
      <c r="D6" s="53" t="s">
        <v>34</v>
      </c>
      <c r="E6" s="54"/>
      <c r="F6" s="47" t="s">
        <v>286</v>
      </c>
      <c r="G6" s="47" t="s">
        <v>1</v>
      </c>
      <c r="H6" s="47" t="s">
        <v>0</v>
      </c>
      <c r="I6" s="47" t="s">
        <v>27</v>
      </c>
      <c r="J6" s="48" t="s">
        <v>28</v>
      </c>
      <c r="K6" s="49" t="s">
        <v>28</v>
      </c>
      <c r="L6" s="51"/>
      <c r="M6" s="46" t="s">
        <v>169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>
      <c r="A7" s="110" t="s">
        <v>98</v>
      </c>
      <c r="B7" s="38"/>
      <c r="C7" s="38"/>
      <c r="D7" s="18"/>
      <c r="E7" s="39"/>
      <c r="F7" s="55"/>
      <c r="G7" s="55"/>
      <c r="H7" s="61"/>
      <c r="I7" s="62"/>
      <c r="J7" s="136">
        <f>J8+J32+J69+J103+J113+J122+J142</f>
        <v>215742.44000000003</v>
      </c>
      <c r="K7" s="136">
        <f>K8+K32+K69+K103+K113+K122+K142</f>
        <v>278820.11000000004</v>
      </c>
      <c r="L7" s="37"/>
      <c r="M7" s="60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s="15" customFormat="1" ht="18.75" customHeight="1">
      <c r="A8" s="13" t="s">
        <v>99</v>
      </c>
      <c r="B8" s="14"/>
      <c r="C8" s="14"/>
      <c r="D8" s="14"/>
      <c r="E8" s="14"/>
      <c r="F8" s="55"/>
      <c r="G8" s="55"/>
      <c r="H8" s="61"/>
      <c r="I8" s="61"/>
      <c r="J8" s="56">
        <f>SUM(J9:J31)</f>
        <v>61862.990000000005</v>
      </c>
      <c r="K8" s="56">
        <f>SUM(K9:K31)</f>
        <v>79369.19</v>
      </c>
      <c r="L8" s="14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1" ht="24.75" customHeight="1">
      <c r="A9" s="9" t="s">
        <v>35</v>
      </c>
      <c r="B9" s="6" t="s">
        <v>100</v>
      </c>
      <c r="C9" s="17" t="s">
        <v>101</v>
      </c>
      <c r="D9" s="6" t="s">
        <v>102</v>
      </c>
      <c r="E9" s="6" t="s">
        <v>54</v>
      </c>
      <c r="F9" s="57">
        <v>66</v>
      </c>
      <c r="G9" s="57">
        <v>262</v>
      </c>
      <c r="H9" s="63">
        <v>160</v>
      </c>
      <c r="I9" s="63">
        <v>56</v>
      </c>
      <c r="J9" s="81">
        <v>975</v>
      </c>
      <c r="K9" s="144">
        <v>1000</v>
      </c>
      <c r="L9" s="17" t="s">
        <v>103</v>
      </c>
      <c r="M9" s="145">
        <v>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0">
        <f>SUM(F9:F39)</f>
        <v>746.87</v>
      </c>
      <c r="AB9" s="40">
        <f>SUM(G9:G39)</f>
        <v>4352.52</v>
      </c>
      <c r="AC9" s="40">
        <f>SUM(I9:I39)</f>
        <v>2724.2</v>
      </c>
      <c r="AD9" s="40">
        <f>SUM(J9:J39)</f>
        <v>122070.14000000003</v>
      </c>
      <c r="AE9" s="40">
        <f>SUM(K9:K39)</f>
        <v>160518.36</v>
      </c>
    </row>
    <row r="10" spans="1:31" ht="16.5">
      <c r="A10" s="9" t="s">
        <v>35</v>
      </c>
      <c r="B10" s="6" t="s">
        <v>104</v>
      </c>
      <c r="C10" s="6" t="s">
        <v>105</v>
      </c>
      <c r="D10" s="6" t="s">
        <v>106</v>
      </c>
      <c r="E10" s="6" t="s">
        <v>39</v>
      </c>
      <c r="F10" s="57">
        <v>29.57</v>
      </c>
      <c r="G10" s="57">
        <v>102.42</v>
      </c>
      <c r="H10" s="63">
        <v>650</v>
      </c>
      <c r="I10" s="63">
        <v>9</v>
      </c>
      <c r="J10" s="81">
        <v>43.68</v>
      </c>
      <c r="K10" s="146">
        <v>45</v>
      </c>
      <c r="L10" s="17" t="s">
        <v>103</v>
      </c>
      <c r="M10" s="145">
        <v>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6">
        <f>SUM(F63:F100)</f>
        <v>651.6</v>
      </c>
      <c r="AB10" s="16">
        <f>SUM(G63:G100)</f>
        <v>14346</v>
      </c>
      <c r="AC10" s="16">
        <f>SUM(H63:H100)</f>
        <v>282217</v>
      </c>
      <c r="AD10" s="16">
        <f>SUM(I63:I100)</f>
        <v>5288.1</v>
      </c>
      <c r="AE10" s="16">
        <f>SUM(J63:J100)</f>
        <v>183139.93000000002</v>
      </c>
    </row>
    <row r="11" spans="1:31" ht="15" customHeight="1">
      <c r="A11" s="9" t="s">
        <v>35</v>
      </c>
      <c r="B11" s="6" t="s">
        <v>107</v>
      </c>
      <c r="C11" s="6" t="s">
        <v>108</v>
      </c>
      <c r="D11" s="6" t="s">
        <v>109</v>
      </c>
      <c r="E11" s="6" t="s">
        <v>110</v>
      </c>
      <c r="F11" s="57">
        <v>1.5</v>
      </c>
      <c r="G11" s="57">
        <v>10.5</v>
      </c>
      <c r="H11" s="93" t="s">
        <v>40</v>
      </c>
      <c r="I11" s="93" t="s">
        <v>40</v>
      </c>
      <c r="J11" s="94" t="s">
        <v>40</v>
      </c>
      <c r="K11" s="94" t="s">
        <v>40</v>
      </c>
      <c r="L11" s="17" t="s">
        <v>103</v>
      </c>
      <c r="M11" s="94" t="s">
        <v>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6">
        <f>SUM(F94:F159)</f>
        <v>598.31</v>
      </c>
      <c r="AB11" s="16">
        <f>SUM(G94:G159)</f>
        <v>10040.4</v>
      </c>
      <c r="AC11" s="16">
        <f>SUM(H94:H159)</f>
        <v>91539.2</v>
      </c>
      <c r="AD11" s="16">
        <f>SUM(I94:I159)</f>
        <v>494.79</v>
      </c>
      <c r="AE11" s="16">
        <f>SUM(J94:J159)</f>
        <v>6041.690000000002</v>
      </c>
    </row>
    <row r="12" spans="1:26" ht="14.25" customHeight="1">
      <c r="A12" s="9" t="s">
        <v>35</v>
      </c>
      <c r="B12" s="6" t="s">
        <v>111</v>
      </c>
      <c r="C12" s="6" t="s">
        <v>112</v>
      </c>
      <c r="D12" s="6" t="s">
        <v>113</v>
      </c>
      <c r="E12" s="6" t="s">
        <v>67</v>
      </c>
      <c r="F12" s="95">
        <v>4</v>
      </c>
      <c r="G12" s="81">
        <v>17.5</v>
      </c>
      <c r="H12" s="93" t="s">
        <v>40</v>
      </c>
      <c r="I12" s="93" t="s">
        <v>40</v>
      </c>
      <c r="J12" s="94" t="s">
        <v>40</v>
      </c>
      <c r="K12" s="94" t="s">
        <v>40</v>
      </c>
      <c r="L12" s="17" t="s">
        <v>103</v>
      </c>
      <c r="M12" s="94" t="s">
        <v>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9" ht="22.5" customHeight="1">
      <c r="A13" s="9" t="s">
        <v>35</v>
      </c>
      <c r="B13" s="6" t="s">
        <v>114</v>
      </c>
      <c r="C13" s="6" t="s">
        <v>6</v>
      </c>
      <c r="D13" s="17" t="s">
        <v>115</v>
      </c>
      <c r="E13" s="6" t="s">
        <v>116</v>
      </c>
      <c r="F13" s="57">
        <v>122.5</v>
      </c>
      <c r="G13" s="57">
        <v>510</v>
      </c>
      <c r="H13" s="63">
        <v>30300</v>
      </c>
      <c r="I13" s="147">
        <v>1024</v>
      </c>
      <c r="J13" s="144">
        <v>33622</v>
      </c>
      <c r="K13" s="144">
        <v>40600</v>
      </c>
      <c r="L13" s="17" t="s">
        <v>44</v>
      </c>
      <c r="M13" s="145">
        <v>93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41">
        <f>SUM(I9:I149)</f>
        <v>11462.109999999999</v>
      </c>
      <c r="AC13" s="41">
        <f>SUM(J9:J149)</f>
        <v>370515.31</v>
      </c>
    </row>
    <row r="14" spans="1:26" ht="16.5">
      <c r="A14" s="9" t="s">
        <v>35</v>
      </c>
      <c r="B14" s="5" t="s">
        <v>117</v>
      </c>
      <c r="C14" s="5" t="s">
        <v>118</v>
      </c>
      <c r="D14" s="5" t="s">
        <v>119</v>
      </c>
      <c r="E14" s="19" t="s">
        <v>367</v>
      </c>
      <c r="F14" s="57">
        <v>18</v>
      </c>
      <c r="G14" s="57">
        <v>55</v>
      </c>
      <c r="H14" s="63">
        <v>7280</v>
      </c>
      <c r="I14" s="63">
        <v>5</v>
      </c>
      <c r="J14" s="57">
        <v>11.4</v>
      </c>
      <c r="K14" s="57">
        <v>12.4</v>
      </c>
      <c r="L14" s="17" t="s">
        <v>56</v>
      </c>
      <c r="M14" s="148">
        <v>88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6.5">
      <c r="A15" s="9" t="s">
        <v>35</v>
      </c>
      <c r="B15" s="5" t="s">
        <v>120</v>
      </c>
      <c r="C15" s="5" t="s">
        <v>121</v>
      </c>
      <c r="D15" s="5" t="s">
        <v>119</v>
      </c>
      <c r="E15" s="19" t="s">
        <v>367</v>
      </c>
      <c r="F15" s="57">
        <v>22</v>
      </c>
      <c r="G15" s="57">
        <v>65</v>
      </c>
      <c r="H15" s="63">
        <v>21000</v>
      </c>
      <c r="I15" s="63">
        <v>6</v>
      </c>
      <c r="J15" s="57">
        <v>29.5</v>
      </c>
      <c r="K15" s="57">
        <v>30.8</v>
      </c>
      <c r="L15" s="17" t="s">
        <v>56</v>
      </c>
      <c r="M15" s="148">
        <v>88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6.5">
      <c r="A16" s="9" t="s">
        <v>35</v>
      </c>
      <c r="B16" s="5" t="s">
        <v>122</v>
      </c>
      <c r="C16" s="5" t="s">
        <v>123</v>
      </c>
      <c r="D16" s="5" t="s">
        <v>119</v>
      </c>
      <c r="E16" s="19" t="s">
        <v>367</v>
      </c>
      <c r="F16" s="57">
        <v>20</v>
      </c>
      <c r="G16" s="57">
        <v>124.9</v>
      </c>
      <c r="H16" s="63">
        <v>31270</v>
      </c>
      <c r="I16" s="63">
        <v>11</v>
      </c>
      <c r="J16" s="57">
        <v>32</v>
      </c>
      <c r="K16" s="57">
        <v>42.3</v>
      </c>
      <c r="L16" s="17" t="s">
        <v>56</v>
      </c>
      <c r="M16" s="148">
        <v>88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6.5">
      <c r="A17" s="9" t="s">
        <v>35</v>
      </c>
      <c r="B17" s="5" t="s">
        <v>124</v>
      </c>
      <c r="C17" s="5" t="s">
        <v>125</v>
      </c>
      <c r="D17" s="5" t="s">
        <v>126</v>
      </c>
      <c r="E17" s="19" t="s">
        <v>367</v>
      </c>
      <c r="F17" s="57">
        <v>3.6</v>
      </c>
      <c r="G17" s="57">
        <v>160</v>
      </c>
      <c r="H17" s="63">
        <v>65180</v>
      </c>
      <c r="I17" s="93">
        <v>22</v>
      </c>
      <c r="J17" s="57">
        <v>33.4</v>
      </c>
      <c r="K17" s="57">
        <v>33.5</v>
      </c>
      <c r="L17" s="17" t="s">
        <v>56</v>
      </c>
      <c r="M17" s="148">
        <v>88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6.5">
      <c r="A18" s="9" t="s">
        <v>35</v>
      </c>
      <c r="B18" s="5" t="s">
        <v>127</v>
      </c>
      <c r="C18" s="5" t="s">
        <v>125</v>
      </c>
      <c r="D18" s="5" t="s">
        <v>126</v>
      </c>
      <c r="E18" s="6" t="s">
        <v>67</v>
      </c>
      <c r="F18" s="57">
        <v>12.5</v>
      </c>
      <c r="G18" s="57">
        <v>117</v>
      </c>
      <c r="H18" s="63">
        <v>68</v>
      </c>
      <c r="I18" s="63">
        <v>80</v>
      </c>
      <c r="J18" s="57">
        <v>338</v>
      </c>
      <c r="K18" s="57">
        <v>420</v>
      </c>
      <c r="L18" s="17" t="s">
        <v>103</v>
      </c>
      <c r="M18" s="148">
        <v>93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6.5">
      <c r="A19" s="9" t="s">
        <v>35</v>
      </c>
      <c r="B19" s="5" t="s">
        <v>128</v>
      </c>
      <c r="C19" s="5" t="s">
        <v>125</v>
      </c>
      <c r="D19" s="5" t="s">
        <v>126</v>
      </c>
      <c r="E19" s="6" t="s">
        <v>67</v>
      </c>
      <c r="F19" s="57">
        <v>5.5</v>
      </c>
      <c r="G19" s="57">
        <v>197.6</v>
      </c>
      <c r="H19" s="63">
        <v>23</v>
      </c>
      <c r="I19" s="63">
        <v>27</v>
      </c>
      <c r="J19" s="57">
        <v>8.01</v>
      </c>
      <c r="K19" s="57">
        <v>83.19</v>
      </c>
      <c r="L19" s="17" t="s">
        <v>103</v>
      </c>
      <c r="M19" s="148">
        <v>93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23.25" customHeight="1">
      <c r="A20" s="9" t="s">
        <v>35</v>
      </c>
      <c r="B20" s="6" t="s">
        <v>129</v>
      </c>
      <c r="C20" s="5" t="s">
        <v>125</v>
      </c>
      <c r="D20" s="6" t="s">
        <v>130</v>
      </c>
      <c r="E20" s="5" t="s">
        <v>131</v>
      </c>
      <c r="F20" s="57">
        <v>1.7</v>
      </c>
      <c r="G20" s="57">
        <v>216</v>
      </c>
      <c r="H20" s="93">
        <v>0</v>
      </c>
      <c r="I20" s="93">
        <v>0</v>
      </c>
      <c r="J20" s="93">
        <v>0</v>
      </c>
      <c r="K20" s="93">
        <v>0</v>
      </c>
      <c r="L20" s="17" t="s">
        <v>132</v>
      </c>
      <c r="M20" s="93">
        <v>0</v>
      </c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s="193" customFormat="1" ht="16.5">
      <c r="A21" s="9" t="s">
        <v>35</v>
      </c>
      <c r="B21" s="5" t="s">
        <v>36</v>
      </c>
      <c r="C21" s="5" t="s">
        <v>37</v>
      </c>
      <c r="D21" s="6" t="s">
        <v>38</v>
      </c>
      <c r="E21" s="6" t="s">
        <v>39</v>
      </c>
      <c r="F21" s="57">
        <v>38</v>
      </c>
      <c r="G21" s="57">
        <v>80</v>
      </c>
      <c r="H21" s="93">
        <v>0</v>
      </c>
      <c r="I21" s="93">
        <v>0</v>
      </c>
      <c r="J21" s="144">
        <v>1047</v>
      </c>
      <c r="K21" s="144">
        <v>1047</v>
      </c>
      <c r="L21" s="17" t="s">
        <v>133</v>
      </c>
      <c r="M21" s="94" t="s">
        <v>40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6.5">
      <c r="A22" s="9" t="s">
        <v>35</v>
      </c>
      <c r="B22" s="5" t="s">
        <v>134</v>
      </c>
      <c r="C22" s="5" t="s">
        <v>37</v>
      </c>
      <c r="D22" s="6" t="s">
        <v>38</v>
      </c>
      <c r="E22" s="6" t="s">
        <v>116</v>
      </c>
      <c r="F22" s="57">
        <v>82</v>
      </c>
      <c r="G22" s="57">
        <v>160</v>
      </c>
      <c r="H22" s="63">
        <v>56100</v>
      </c>
      <c r="I22" s="63">
        <v>12</v>
      </c>
      <c r="J22" s="57">
        <v>40</v>
      </c>
      <c r="K22" s="57">
        <v>1240</v>
      </c>
      <c r="L22" s="17" t="s">
        <v>135</v>
      </c>
      <c r="M22" s="148">
        <v>93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25.5" customHeight="1">
      <c r="A23" s="9" t="s">
        <v>35</v>
      </c>
      <c r="B23" s="5" t="s">
        <v>136</v>
      </c>
      <c r="C23" s="5" t="s">
        <v>37</v>
      </c>
      <c r="D23" s="17" t="s">
        <v>137</v>
      </c>
      <c r="E23" s="6" t="s">
        <v>54</v>
      </c>
      <c r="F23" s="57">
        <v>133.1</v>
      </c>
      <c r="G23" s="57">
        <v>360</v>
      </c>
      <c r="H23" s="63">
        <v>76000</v>
      </c>
      <c r="I23" s="147">
        <v>800</v>
      </c>
      <c r="J23" s="144">
        <v>21888</v>
      </c>
      <c r="K23" s="144">
        <v>30912</v>
      </c>
      <c r="L23" s="17" t="s">
        <v>393</v>
      </c>
      <c r="M23" s="148">
        <v>93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27" customHeight="1">
      <c r="A24" s="9" t="s">
        <v>35</v>
      </c>
      <c r="B24" s="5" t="s">
        <v>7</v>
      </c>
      <c r="C24" s="5" t="s">
        <v>37</v>
      </c>
      <c r="D24" s="5" t="s">
        <v>138</v>
      </c>
      <c r="E24" s="6" t="s">
        <v>67</v>
      </c>
      <c r="F24" s="57">
        <v>15</v>
      </c>
      <c r="G24" s="57">
        <v>246.5</v>
      </c>
      <c r="H24" s="63">
        <v>8800</v>
      </c>
      <c r="I24" s="63">
        <v>220</v>
      </c>
      <c r="J24" s="57">
        <v>126</v>
      </c>
      <c r="K24" s="57">
        <v>126</v>
      </c>
      <c r="L24" s="17" t="s">
        <v>139</v>
      </c>
      <c r="M24" s="148">
        <v>94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25.5" customHeight="1">
      <c r="A25" s="9" t="s">
        <v>35</v>
      </c>
      <c r="B25" s="5" t="s">
        <v>140</v>
      </c>
      <c r="C25" s="5" t="s">
        <v>37</v>
      </c>
      <c r="D25" s="5" t="s">
        <v>141</v>
      </c>
      <c r="E25" s="6" t="s">
        <v>67</v>
      </c>
      <c r="F25" s="57">
        <v>3</v>
      </c>
      <c r="G25" s="57">
        <v>556.3</v>
      </c>
      <c r="H25" s="93" t="s">
        <v>40</v>
      </c>
      <c r="I25" s="93" t="s">
        <v>40</v>
      </c>
      <c r="J25" s="94" t="s">
        <v>40</v>
      </c>
      <c r="K25" s="94" t="s">
        <v>40</v>
      </c>
      <c r="L25" s="17" t="s">
        <v>55</v>
      </c>
      <c r="M25" s="148">
        <v>86</v>
      </c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6.5">
      <c r="A26" s="9" t="s">
        <v>35</v>
      </c>
      <c r="B26" s="5" t="s">
        <v>142</v>
      </c>
      <c r="C26" s="6" t="s">
        <v>143</v>
      </c>
      <c r="D26" s="5" t="s">
        <v>144</v>
      </c>
      <c r="E26" s="6" t="s">
        <v>67</v>
      </c>
      <c r="F26" s="57">
        <v>2</v>
      </c>
      <c r="G26" s="57">
        <v>42</v>
      </c>
      <c r="H26" s="93" t="s">
        <v>40</v>
      </c>
      <c r="I26" s="93" t="s">
        <v>40</v>
      </c>
      <c r="J26" s="94" t="s">
        <v>40</v>
      </c>
      <c r="K26" s="94" t="s">
        <v>40</v>
      </c>
      <c r="L26" s="17" t="s">
        <v>103</v>
      </c>
      <c r="M26" s="94" t="s">
        <v>40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25.5" customHeight="1">
      <c r="A27" s="9" t="s">
        <v>35</v>
      </c>
      <c r="B27" s="5" t="s">
        <v>145</v>
      </c>
      <c r="C27" s="6" t="s">
        <v>146</v>
      </c>
      <c r="D27" s="5" t="s">
        <v>42</v>
      </c>
      <c r="E27" s="6" t="s">
        <v>67</v>
      </c>
      <c r="F27" s="57">
        <v>5</v>
      </c>
      <c r="G27" s="57">
        <v>76</v>
      </c>
      <c r="H27" s="93" t="s">
        <v>40</v>
      </c>
      <c r="I27" s="93" t="s">
        <v>40</v>
      </c>
      <c r="J27" s="94" t="s">
        <v>40</v>
      </c>
      <c r="K27" s="94" t="s">
        <v>40</v>
      </c>
      <c r="L27" s="17" t="s">
        <v>147</v>
      </c>
      <c r="M27" s="94" t="s">
        <v>40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21.75" customHeight="1">
      <c r="A28" s="9" t="s">
        <v>35</v>
      </c>
      <c r="B28" s="5" t="s">
        <v>148</v>
      </c>
      <c r="C28" s="6" t="s">
        <v>41</v>
      </c>
      <c r="D28" s="5" t="s">
        <v>42</v>
      </c>
      <c r="E28" s="6" t="s">
        <v>43</v>
      </c>
      <c r="F28" s="57">
        <v>1.5</v>
      </c>
      <c r="G28" s="57">
        <v>130</v>
      </c>
      <c r="H28" s="72">
        <v>0</v>
      </c>
      <c r="I28" s="72">
        <v>64</v>
      </c>
      <c r="J28" s="72">
        <v>0</v>
      </c>
      <c r="K28" s="72">
        <v>0</v>
      </c>
      <c r="L28" s="17" t="s">
        <v>103</v>
      </c>
      <c r="M28" s="72">
        <v>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38.25" customHeight="1">
      <c r="A29" s="9" t="s">
        <v>35</v>
      </c>
      <c r="B29" s="6" t="s">
        <v>149</v>
      </c>
      <c r="C29" s="17" t="s">
        <v>364</v>
      </c>
      <c r="D29" s="6" t="s">
        <v>150</v>
      </c>
      <c r="E29" s="6" t="s">
        <v>365</v>
      </c>
      <c r="F29" s="57">
        <v>34.5</v>
      </c>
      <c r="G29" s="57">
        <v>260</v>
      </c>
      <c r="H29" s="63">
        <v>320</v>
      </c>
      <c r="I29" s="63">
        <v>60.2</v>
      </c>
      <c r="J29" s="57">
        <v>535</v>
      </c>
      <c r="K29" s="57">
        <v>547</v>
      </c>
      <c r="L29" s="17" t="s">
        <v>380</v>
      </c>
      <c r="M29" s="148">
        <v>83</v>
      </c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23.25" customHeight="1">
      <c r="A30" s="9" t="s">
        <v>35</v>
      </c>
      <c r="B30" s="6" t="s">
        <v>377</v>
      </c>
      <c r="C30" s="17" t="s">
        <v>378</v>
      </c>
      <c r="D30" s="6" t="s">
        <v>150</v>
      </c>
      <c r="E30" s="5" t="s">
        <v>379</v>
      </c>
      <c r="F30" s="57">
        <v>61</v>
      </c>
      <c r="G30" s="57">
        <v>345</v>
      </c>
      <c r="H30" s="63">
        <v>288</v>
      </c>
      <c r="I30" s="63">
        <v>193</v>
      </c>
      <c r="J30" s="57">
        <v>3134</v>
      </c>
      <c r="K30" s="57">
        <v>3218</v>
      </c>
      <c r="L30" s="17" t="s">
        <v>380</v>
      </c>
      <c r="M30" s="148">
        <v>89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s="42" customFormat="1" ht="24" customHeight="1">
      <c r="A31" s="9" t="s">
        <v>35</v>
      </c>
      <c r="B31" s="5" t="s">
        <v>151</v>
      </c>
      <c r="C31" s="5" t="s">
        <v>152</v>
      </c>
      <c r="D31" s="5" t="s">
        <v>153</v>
      </c>
      <c r="E31" s="6" t="s">
        <v>116</v>
      </c>
      <c r="F31" s="57">
        <v>44</v>
      </c>
      <c r="G31" s="57">
        <v>160</v>
      </c>
      <c r="H31" s="93" t="s">
        <v>40</v>
      </c>
      <c r="I31" s="93" t="s">
        <v>40</v>
      </c>
      <c r="J31" s="93" t="s">
        <v>40</v>
      </c>
      <c r="K31" s="57">
        <v>12</v>
      </c>
      <c r="L31" s="17" t="s">
        <v>139</v>
      </c>
      <c r="M31" s="94" t="s">
        <v>40</v>
      </c>
      <c r="N31" s="209">
        <f>SUM(J29:J31)</f>
        <v>3669</v>
      </c>
      <c r="O31" s="209">
        <f>SUM(K29:K31)</f>
        <v>3777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42" customFormat="1" ht="17.25" customHeight="1">
      <c r="A32" s="13" t="s">
        <v>154</v>
      </c>
      <c r="B32" s="5"/>
      <c r="C32" s="5"/>
      <c r="D32" s="5"/>
      <c r="E32" s="5"/>
      <c r="F32" s="58"/>
      <c r="G32" s="58"/>
      <c r="H32" s="64"/>
      <c r="I32" s="64"/>
      <c r="J32" s="135">
        <f>SUM(J33:J68)</f>
        <v>59735.35000000001</v>
      </c>
      <c r="K32" s="135">
        <f>SUM(K33:K68)</f>
        <v>80665.87000000001</v>
      </c>
      <c r="L32" s="17"/>
      <c r="M32" s="94" t="s">
        <v>40</v>
      </c>
      <c r="N32" s="209">
        <f>N31+J32</f>
        <v>63404.35000000001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42" customFormat="1" ht="26.25" customHeight="1">
      <c r="A33" s="150" t="s">
        <v>155</v>
      </c>
      <c r="B33" s="151" t="s">
        <v>156</v>
      </c>
      <c r="C33" s="151" t="s">
        <v>157</v>
      </c>
      <c r="D33" s="151" t="s">
        <v>158</v>
      </c>
      <c r="E33" s="151" t="s">
        <v>367</v>
      </c>
      <c r="F33" s="152">
        <v>20.9</v>
      </c>
      <c r="G33" s="152">
        <v>98.8</v>
      </c>
      <c r="H33" s="75">
        <v>10000</v>
      </c>
      <c r="I33" s="75">
        <v>135</v>
      </c>
      <c r="J33" s="152">
        <v>471.8</v>
      </c>
      <c r="K33" s="152">
        <v>483.3</v>
      </c>
      <c r="L33" s="200" t="s">
        <v>342</v>
      </c>
      <c r="M33" s="153">
        <v>91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7" ht="16.5">
      <c r="A34" s="3" t="s">
        <v>5</v>
      </c>
      <c r="B34" s="28"/>
      <c r="C34" s="28"/>
      <c r="D34" s="28"/>
      <c r="E34" s="29"/>
      <c r="F34" s="29"/>
      <c r="G34" s="29"/>
      <c r="H34" s="29"/>
      <c r="I34" s="29"/>
      <c r="J34" s="29"/>
      <c r="K34" s="96" t="s">
        <v>45</v>
      </c>
      <c r="L34" s="215" t="s">
        <v>46</v>
      </c>
      <c r="M34" s="216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6.5">
      <c r="A35" s="30" t="s">
        <v>4</v>
      </c>
      <c r="B35" s="211" t="s">
        <v>334</v>
      </c>
      <c r="C35" s="212"/>
      <c r="D35" s="33"/>
      <c r="E35" s="34"/>
      <c r="F35" s="34"/>
      <c r="G35" s="34"/>
      <c r="H35" s="34"/>
      <c r="I35" s="34"/>
      <c r="J35" s="34"/>
      <c r="K35" s="96" t="s">
        <v>47</v>
      </c>
      <c r="L35" s="217" t="s">
        <v>162</v>
      </c>
      <c r="M35" s="21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6" ht="28.5" customHeight="1">
      <c r="B36" s="213" t="s">
        <v>383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5"/>
    </row>
    <row r="37" spans="2:25" ht="21.75" customHeight="1">
      <c r="B37" s="210" t="s">
        <v>163</v>
      </c>
      <c r="C37" s="210"/>
      <c r="D37" s="210"/>
      <c r="E37" s="210"/>
      <c r="F37" s="210"/>
      <c r="G37" s="210"/>
      <c r="H37" s="210"/>
      <c r="I37" s="210"/>
      <c r="J37" s="210"/>
      <c r="K37" s="210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s="105" customFormat="1" ht="50.25" customHeight="1">
      <c r="A38" s="78" t="s">
        <v>164</v>
      </c>
      <c r="B38" s="78" t="s">
        <v>165</v>
      </c>
      <c r="C38" s="71" t="s">
        <v>166</v>
      </c>
      <c r="D38" s="52" t="s">
        <v>30</v>
      </c>
      <c r="E38" s="52" t="s">
        <v>167</v>
      </c>
      <c r="F38" s="45" t="s">
        <v>31</v>
      </c>
      <c r="G38" s="45" t="s">
        <v>32</v>
      </c>
      <c r="H38" s="45" t="s">
        <v>24</v>
      </c>
      <c r="I38" s="70" t="s">
        <v>25</v>
      </c>
      <c r="J38" s="44" t="s">
        <v>3</v>
      </c>
      <c r="K38" s="44" t="s">
        <v>26</v>
      </c>
      <c r="L38" s="50" t="s">
        <v>29</v>
      </c>
      <c r="M38" s="45" t="s">
        <v>168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s="102" customFormat="1" ht="22.5" customHeight="1">
      <c r="A39" s="79"/>
      <c r="B39" s="79" t="s">
        <v>2</v>
      </c>
      <c r="C39" s="80" t="s">
        <v>33</v>
      </c>
      <c r="D39" s="53" t="s">
        <v>34</v>
      </c>
      <c r="E39" s="54"/>
      <c r="F39" s="47" t="s">
        <v>1</v>
      </c>
      <c r="G39" s="47" t="s">
        <v>1</v>
      </c>
      <c r="H39" s="47" t="s">
        <v>0</v>
      </c>
      <c r="I39" s="47" t="s">
        <v>27</v>
      </c>
      <c r="J39" s="48" t="s">
        <v>28</v>
      </c>
      <c r="K39" s="49" t="s">
        <v>28</v>
      </c>
      <c r="L39" s="51"/>
      <c r="M39" s="46" t="s">
        <v>169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6" ht="16.5" customHeight="1">
      <c r="A40" s="9" t="s">
        <v>155</v>
      </c>
      <c r="B40" s="6" t="s">
        <v>159</v>
      </c>
      <c r="C40" s="17" t="s">
        <v>160</v>
      </c>
      <c r="D40" s="17" t="s">
        <v>161</v>
      </c>
      <c r="E40" s="19" t="s">
        <v>367</v>
      </c>
      <c r="F40" s="57">
        <v>8</v>
      </c>
      <c r="G40" s="57">
        <v>34.4</v>
      </c>
      <c r="H40" s="63">
        <v>4225</v>
      </c>
      <c r="I40" s="147">
        <v>22</v>
      </c>
      <c r="J40" s="144">
        <v>78.2</v>
      </c>
      <c r="K40" s="144">
        <v>78.7</v>
      </c>
      <c r="L40" s="154" t="s">
        <v>343</v>
      </c>
      <c r="M40" s="148" t="s">
        <v>40</v>
      </c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35.25" customHeight="1">
      <c r="A41" s="9" t="s">
        <v>155</v>
      </c>
      <c r="B41" s="6" t="s">
        <v>170</v>
      </c>
      <c r="C41" s="17" t="s">
        <v>171</v>
      </c>
      <c r="D41" s="17" t="s">
        <v>172</v>
      </c>
      <c r="E41" s="6" t="s">
        <v>365</v>
      </c>
      <c r="F41" s="57">
        <v>62.5</v>
      </c>
      <c r="G41" s="57">
        <v>340</v>
      </c>
      <c r="H41" s="63">
        <v>480</v>
      </c>
      <c r="I41" s="147">
        <v>165</v>
      </c>
      <c r="J41" s="144">
        <v>2725.1</v>
      </c>
      <c r="K41" s="144">
        <v>2957.4</v>
      </c>
      <c r="L41" s="17" t="s">
        <v>139</v>
      </c>
      <c r="M41" s="155">
        <v>83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26.25" customHeight="1">
      <c r="A42" s="9" t="s">
        <v>155</v>
      </c>
      <c r="B42" s="6" t="s">
        <v>173</v>
      </c>
      <c r="C42" s="17" t="s">
        <v>174</v>
      </c>
      <c r="D42" s="17" t="s">
        <v>175</v>
      </c>
      <c r="E42" s="6" t="s">
        <v>93</v>
      </c>
      <c r="F42" s="57">
        <v>35.5</v>
      </c>
      <c r="G42" s="57">
        <v>187</v>
      </c>
      <c r="H42" s="63">
        <v>6108</v>
      </c>
      <c r="I42" s="147">
        <v>162</v>
      </c>
      <c r="J42" s="144">
        <v>1325</v>
      </c>
      <c r="K42" s="144">
        <v>1330</v>
      </c>
      <c r="L42" s="154" t="s">
        <v>176</v>
      </c>
      <c r="M42" s="155">
        <v>91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" customHeight="1">
      <c r="A43" s="9" t="s">
        <v>155</v>
      </c>
      <c r="B43" s="6" t="s">
        <v>177</v>
      </c>
      <c r="C43" s="17" t="s">
        <v>174</v>
      </c>
      <c r="D43" s="17" t="s">
        <v>175</v>
      </c>
      <c r="E43" s="6" t="s">
        <v>93</v>
      </c>
      <c r="F43" s="57">
        <v>12</v>
      </c>
      <c r="G43" s="57">
        <v>47</v>
      </c>
      <c r="H43" s="63">
        <v>150</v>
      </c>
      <c r="I43" s="147">
        <v>2.8</v>
      </c>
      <c r="J43" s="144">
        <v>1.3</v>
      </c>
      <c r="K43" s="144">
        <v>7.1</v>
      </c>
      <c r="L43" s="17" t="s">
        <v>344</v>
      </c>
      <c r="M43" s="72">
        <v>0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5" s="43" customFormat="1" ht="27.75" customHeight="1">
      <c r="A44" s="11" t="s">
        <v>155</v>
      </c>
      <c r="B44" s="19" t="s">
        <v>178</v>
      </c>
      <c r="C44" s="156" t="s">
        <v>179</v>
      </c>
      <c r="D44" s="19" t="s">
        <v>180</v>
      </c>
      <c r="E44" s="6" t="s">
        <v>366</v>
      </c>
      <c r="F44" s="67">
        <v>96</v>
      </c>
      <c r="G44" s="67">
        <v>235</v>
      </c>
      <c r="H44" s="126">
        <v>5345</v>
      </c>
      <c r="I44" s="126">
        <v>433.5</v>
      </c>
      <c r="J44" s="157">
        <v>11670.2</v>
      </c>
      <c r="K44" s="157">
        <v>12600</v>
      </c>
      <c r="L44" s="69" t="s">
        <v>176</v>
      </c>
      <c r="M44" s="158">
        <v>94</v>
      </c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1:25" s="43" customFormat="1" ht="18" customHeight="1">
      <c r="A45" s="11" t="s">
        <v>155</v>
      </c>
      <c r="B45" s="69" t="s">
        <v>181</v>
      </c>
      <c r="C45" s="69" t="s">
        <v>8</v>
      </c>
      <c r="D45" s="69" t="s">
        <v>182</v>
      </c>
      <c r="E45" s="69" t="s">
        <v>67</v>
      </c>
      <c r="F45" s="159">
        <v>21</v>
      </c>
      <c r="G45" s="159">
        <v>253.5</v>
      </c>
      <c r="H45" s="126">
        <v>44712</v>
      </c>
      <c r="I45" s="160">
        <v>23</v>
      </c>
      <c r="J45" s="67">
        <v>65</v>
      </c>
      <c r="K45" s="67">
        <v>127.4</v>
      </c>
      <c r="L45" s="69" t="s">
        <v>56</v>
      </c>
      <c r="M45" s="158">
        <v>94</v>
      </c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s="43" customFormat="1" ht="26.25" customHeight="1">
      <c r="A46" s="11" t="s">
        <v>155</v>
      </c>
      <c r="B46" s="19" t="s">
        <v>183</v>
      </c>
      <c r="C46" s="69" t="s">
        <v>184</v>
      </c>
      <c r="D46" s="19" t="s">
        <v>185</v>
      </c>
      <c r="E46" s="19" t="s">
        <v>116</v>
      </c>
      <c r="F46" s="67">
        <v>180</v>
      </c>
      <c r="G46" s="67">
        <v>285</v>
      </c>
      <c r="H46" s="68">
        <v>59200</v>
      </c>
      <c r="I46" s="68">
        <v>454</v>
      </c>
      <c r="J46" s="67">
        <v>17092.5</v>
      </c>
      <c r="K46" s="67">
        <v>26220.7</v>
      </c>
      <c r="L46" s="69" t="s">
        <v>56</v>
      </c>
      <c r="M46" s="161">
        <v>93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s="43" customFormat="1" ht="16.5">
      <c r="A47" s="11" t="s">
        <v>155</v>
      </c>
      <c r="B47" s="69" t="s">
        <v>186</v>
      </c>
      <c r="C47" s="69" t="s">
        <v>187</v>
      </c>
      <c r="D47" s="19" t="s">
        <v>185</v>
      </c>
      <c r="E47" s="19" t="s">
        <v>367</v>
      </c>
      <c r="F47" s="67">
        <v>45</v>
      </c>
      <c r="G47" s="67">
        <v>100</v>
      </c>
      <c r="H47" s="68">
        <v>51835</v>
      </c>
      <c r="I47" s="72">
        <v>5</v>
      </c>
      <c r="J47" s="67">
        <v>36.5</v>
      </c>
      <c r="K47" s="67">
        <v>69</v>
      </c>
      <c r="L47" s="69" t="s">
        <v>56</v>
      </c>
      <c r="M47" s="158">
        <v>94</v>
      </c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s="43" customFormat="1" ht="26.25" customHeight="1">
      <c r="A48" s="11" t="s">
        <v>155</v>
      </c>
      <c r="B48" s="19" t="s">
        <v>188</v>
      </c>
      <c r="C48" s="69" t="s">
        <v>189</v>
      </c>
      <c r="D48" s="19" t="s">
        <v>185</v>
      </c>
      <c r="E48" s="19" t="s">
        <v>116</v>
      </c>
      <c r="F48" s="67">
        <v>85.1</v>
      </c>
      <c r="G48" s="67">
        <v>149</v>
      </c>
      <c r="H48" s="163">
        <v>70775</v>
      </c>
      <c r="I48" s="72">
        <v>57</v>
      </c>
      <c r="J48" s="67">
        <v>655.3</v>
      </c>
      <c r="K48" s="67">
        <v>1710</v>
      </c>
      <c r="L48" s="69" t="s">
        <v>56</v>
      </c>
      <c r="M48" s="158">
        <v>84</v>
      </c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1:25" s="43" customFormat="1" ht="18" customHeight="1">
      <c r="A49" s="11" t="s">
        <v>155</v>
      </c>
      <c r="B49" s="69" t="s">
        <v>190</v>
      </c>
      <c r="C49" s="69" t="s">
        <v>9</v>
      </c>
      <c r="D49" s="19" t="s">
        <v>185</v>
      </c>
      <c r="E49" s="19" t="s">
        <v>367</v>
      </c>
      <c r="F49" s="67">
        <v>48.2</v>
      </c>
      <c r="G49" s="67">
        <v>91</v>
      </c>
      <c r="H49" s="68">
        <v>76000</v>
      </c>
      <c r="I49" s="164">
        <v>10</v>
      </c>
      <c r="J49" s="67">
        <v>26.8</v>
      </c>
      <c r="K49" s="67">
        <v>82.4</v>
      </c>
      <c r="L49" s="69" t="s">
        <v>56</v>
      </c>
      <c r="M49" s="158">
        <v>93</v>
      </c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s="43" customFormat="1" ht="18" customHeight="1">
      <c r="A50" s="11" t="s">
        <v>155</v>
      </c>
      <c r="B50" s="69" t="s">
        <v>191</v>
      </c>
      <c r="C50" s="69" t="s">
        <v>9</v>
      </c>
      <c r="D50" s="19" t="s">
        <v>185</v>
      </c>
      <c r="E50" s="19" t="s">
        <v>367</v>
      </c>
      <c r="F50" s="67">
        <v>23.5</v>
      </c>
      <c r="G50" s="67">
        <v>229.5</v>
      </c>
      <c r="H50" s="68">
        <v>91640</v>
      </c>
      <c r="I50" s="68">
        <v>21.82</v>
      </c>
      <c r="J50" s="67">
        <v>26.2</v>
      </c>
      <c r="K50" s="67">
        <v>57.5</v>
      </c>
      <c r="L50" s="69" t="s">
        <v>56</v>
      </c>
      <c r="M50" s="158">
        <v>93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s="43" customFormat="1" ht="18" customHeight="1">
      <c r="A51" s="11" t="s">
        <v>155</v>
      </c>
      <c r="B51" s="19" t="s">
        <v>192</v>
      </c>
      <c r="C51" s="69" t="s">
        <v>9</v>
      </c>
      <c r="D51" s="19" t="s">
        <v>193</v>
      </c>
      <c r="E51" s="19" t="s">
        <v>367</v>
      </c>
      <c r="F51" s="67">
        <v>25</v>
      </c>
      <c r="G51" s="67">
        <v>275.5</v>
      </c>
      <c r="H51" s="68">
        <v>106100</v>
      </c>
      <c r="I51" s="68">
        <v>64.5</v>
      </c>
      <c r="J51" s="67">
        <v>233.8</v>
      </c>
      <c r="K51" s="97">
        <v>270</v>
      </c>
      <c r="L51" s="69" t="s">
        <v>139</v>
      </c>
      <c r="M51" s="158">
        <v>94</v>
      </c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s="43" customFormat="1" ht="19.5" customHeight="1">
      <c r="A52" s="11" t="s">
        <v>155</v>
      </c>
      <c r="B52" s="69" t="s">
        <v>194</v>
      </c>
      <c r="C52" s="69" t="s">
        <v>195</v>
      </c>
      <c r="D52" s="69" t="s">
        <v>196</v>
      </c>
      <c r="E52" s="19" t="s">
        <v>67</v>
      </c>
      <c r="F52" s="67">
        <v>4.5</v>
      </c>
      <c r="G52" s="67">
        <v>90</v>
      </c>
      <c r="H52" s="72" t="s">
        <v>40</v>
      </c>
      <c r="I52" s="72" t="s">
        <v>40</v>
      </c>
      <c r="J52" s="97" t="s">
        <v>40</v>
      </c>
      <c r="K52" s="97" t="s">
        <v>40</v>
      </c>
      <c r="L52" s="69" t="s">
        <v>103</v>
      </c>
      <c r="M52" s="97" t="s">
        <v>40</v>
      </c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s="43" customFormat="1" ht="18" customHeight="1">
      <c r="A53" s="11" t="s">
        <v>155</v>
      </c>
      <c r="B53" s="69" t="s">
        <v>197</v>
      </c>
      <c r="C53" s="69" t="s">
        <v>198</v>
      </c>
      <c r="D53" s="69" t="s">
        <v>196</v>
      </c>
      <c r="E53" s="19" t="s">
        <v>67</v>
      </c>
      <c r="F53" s="67">
        <v>5.5</v>
      </c>
      <c r="G53" s="67">
        <v>98.9</v>
      </c>
      <c r="H53" s="68">
        <v>0</v>
      </c>
      <c r="I53" s="72">
        <v>0</v>
      </c>
      <c r="J53" s="97">
        <v>0</v>
      </c>
      <c r="K53" s="97">
        <v>0</v>
      </c>
      <c r="L53" s="69" t="s">
        <v>56</v>
      </c>
      <c r="M53" s="68">
        <v>0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s="43" customFormat="1" ht="19.5" customHeight="1">
      <c r="A54" s="11" t="s">
        <v>155</v>
      </c>
      <c r="B54" s="19" t="s">
        <v>199</v>
      </c>
      <c r="C54" s="69" t="s">
        <v>200</v>
      </c>
      <c r="D54" s="19" t="s">
        <v>201</v>
      </c>
      <c r="E54" s="19" t="s">
        <v>369</v>
      </c>
      <c r="F54" s="67">
        <v>114.6</v>
      </c>
      <c r="G54" s="67">
        <v>205</v>
      </c>
      <c r="H54" s="68">
        <v>21900</v>
      </c>
      <c r="I54" s="68">
        <v>317</v>
      </c>
      <c r="J54" s="67">
        <v>8711.5</v>
      </c>
      <c r="K54" s="157">
        <v>14600</v>
      </c>
      <c r="L54" s="69" t="s">
        <v>56</v>
      </c>
      <c r="M54" s="158">
        <v>90</v>
      </c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s="43" customFormat="1" ht="19.5" customHeight="1">
      <c r="A55" s="11" t="s">
        <v>155</v>
      </c>
      <c r="B55" s="69" t="s">
        <v>202</v>
      </c>
      <c r="C55" s="69" t="s">
        <v>203</v>
      </c>
      <c r="D55" s="19" t="s">
        <v>201</v>
      </c>
      <c r="E55" s="19" t="s">
        <v>367</v>
      </c>
      <c r="F55" s="67">
        <v>13</v>
      </c>
      <c r="G55" s="67">
        <v>46.4</v>
      </c>
      <c r="H55" s="72">
        <v>16200</v>
      </c>
      <c r="I55" s="97">
        <v>0</v>
      </c>
      <c r="J55" s="67">
        <v>7.5</v>
      </c>
      <c r="K55" s="97">
        <v>0</v>
      </c>
      <c r="L55" s="69" t="s">
        <v>56</v>
      </c>
      <c r="M55" s="68">
        <v>0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s="43" customFormat="1" ht="22.5" customHeight="1">
      <c r="A56" s="11" t="s">
        <v>155</v>
      </c>
      <c r="B56" s="69" t="s">
        <v>204</v>
      </c>
      <c r="C56" s="69" t="s">
        <v>203</v>
      </c>
      <c r="D56" s="19" t="s">
        <v>201</v>
      </c>
      <c r="E56" s="19" t="s">
        <v>367</v>
      </c>
      <c r="F56" s="67">
        <v>39.4</v>
      </c>
      <c r="G56" s="67">
        <v>86.5</v>
      </c>
      <c r="H56" s="68">
        <v>50150</v>
      </c>
      <c r="I56" s="72">
        <v>11</v>
      </c>
      <c r="J56" s="67">
        <v>108</v>
      </c>
      <c r="K56" s="67">
        <v>1400</v>
      </c>
      <c r="L56" s="69" t="s">
        <v>332</v>
      </c>
      <c r="M56" s="158">
        <v>94</v>
      </c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s="43" customFormat="1" ht="37.5" customHeight="1">
      <c r="A57" s="201" t="s">
        <v>155</v>
      </c>
      <c r="B57" s="6" t="s">
        <v>205</v>
      </c>
      <c r="C57" s="156" t="s">
        <v>206</v>
      </c>
      <c r="D57" s="19" t="s">
        <v>207</v>
      </c>
      <c r="E57" s="19" t="s">
        <v>208</v>
      </c>
      <c r="F57" s="67">
        <v>30.3</v>
      </c>
      <c r="G57" s="67">
        <v>363.6</v>
      </c>
      <c r="H57" s="68">
        <v>51850</v>
      </c>
      <c r="I57" s="72">
        <v>840</v>
      </c>
      <c r="J57" s="157">
        <v>13907</v>
      </c>
      <c r="K57" s="157">
        <v>15056.6</v>
      </c>
      <c r="L57" s="69" t="s">
        <v>209</v>
      </c>
      <c r="M57" s="158">
        <v>89</v>
      </c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s="43" customFormat="1" ht="22.5" customHeight="1">
      <c r="A58" s="11" t="s">
        <v>155</v>
      </c>
      <c r="B58" s="69" t="s">
        <v>210</v>
      </c>
      <c r="C58" s="69" t="s">
        <v>211</v>
      </c>
      <c r="D58" s="69" t="s">
        <v>212</v>
      </c>
      <c r="E58" s="19" t="s">
        <v>367</v>
      </c>
      <c r="F58" s="67">
        <v>57.5</v>
      </c>
      <c r="G58" s="67">
        <v>169.5</v>
      </c>
      <c r="H58" s="68">
        <v>55350</v>
      </c>
      <c r="I58" s="68">
        <v>53</v>
      </c>
      <c r="J58" s="67">
        <v>780</v>
      </c>
      <c r="K58" s="67">
        <v>930.5</v>
      </c>
      <c r="L58" s="69" t="s">
        <v>56</v>
      </c>
      <c r="M58" s="158">
        <v>89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s="43" customFormat="1" ht="27" customHeight="1">
      <c r="A59" s="11" t="s">
        <v>155</v>
      </c>
      <c r="B59" s="69" t="s">
        <v>213</v>
      </c>
      <c r="C59" s="69" t="s">
        <v>211</v>
      </c>
      <c r="D59" s="69" t="s">
        <v>212</v>
      </c>
      <c r="E59" s="19" t="s">
        <v>367</v>
      </c>
      <c r="F59" s="67">
        <v>61.5</v>
      </c>
      <c r="G59" s="67">
        <v>314</v>
      </c>
      <c r="H59" s="68">
        <v>59030</v>
      </c>
      <c r="I59" s="164">
        <v>65</v>
      </c>
      <c r="J59" s="67">
        <v>1120</v>
      </c>
      <c r="K59" s="67">
        <v>1200</v>
      </c>
      <c r="L59" s="69" t="s">
        <v>56</v>
      </c>
      <c r="M59" s="158">
        <v>90</v>
      </c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1:25" s="43" customFormat="1" ht="30" customHeight="1">
      <c r="A60" s="11" t="s">
        <v>155</v>
      </c>
      <c r="B60" s="69" t="s">
        <v>214</v>
      </c>
      <c r="C60" s="69" t="s">
        <v>215</v>
      </c>
      <c r="D60" s="69" t="s">
        <v>212</v>
      </c>
      <c r="E60" s="19" t="s">
        <v>367</v>
      </c>
      <c r="F60" s="67">
        <v>27.3</v>
      </c>
      <c r="G60" s="67">
        <v>57.2</v>
      </c>
      <c r="H60" s="68">
        <v>52230</v>
      </c>
      <c r="I60" s="68">
        <v>1.5</v>
      </c>
      <c r="J60" s="67">
        <v>8.3</v>
      </c>
      <c r="K60" s="67">
        <v>11.1</v>
      </c>
      <c r="L60" s="69" t="s">
        <v>56</v>
      </c>
      <c r="M60" s="158">
        <v>86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1:25" s="43" customFormat="1" ht="27" customHeight="1">
      <c r="A61" s="11" t="s">
        <v>155</v>
      </c>
      <c r="B61" s="69" t="s">
        <v>216</v>
      </c>
      <c r="C61" s="69" t="s">
        <v>217</v>
      </c>
      <c r="D61" s="69" t="s">
        <v>207</v>
      </c>
      <c r="E61" s="19" t="s">
        <v>93</v>
      </c>
      <c r="F61" s="67">
        <v>12</v>
      </c>
      <c r="G61" s="67">
        <v>64</v>
      </c>
      <c r="H61" s="68">
        <v>55</v>
      </c>
      <c r="I61" s="164">
        <v>4.9</v>
      </c>
      <c r="J61" s="67">
        <v>22.35</v>
      </c>
      <c r="K61" s="67">
        <v>26.17</v>
      </c>
      <c r="L61" s="69" t="s">
        <v>241</v>
      </c>
      <c r="M61" s="158">
        <v>90</v>
      </c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1:25" ht="24.75" customHeight="1">
      <c r="A62" s="165" t="s">
        <v>155</v>
      </c>
      <c r="B62" s="82" t="s">
        <v>218</v>
      </c>
      <c r="C62" s="82" t="s">
        <v>219</v>
      </c>
      <c r="D62" s="82" t="s">
        <v>220</v>
      </c>
      <c r="E62" s="202" t="s">
        <v>371</v>
      </c>
      <c r="F62" s="92">
        <v>15</v>
      </c>
      <c r="G62" s="92">
        <v>352.5</v>
      </c>
      <c r="H62" s="75">
        <v>203400</v>
      </c>
      <c r="I62" s="125">
        <v>242</v>
      </c>
      <c r="J62" s="166">
        <v>663</v>
      </c>
      <c r="K62" s="166">
        <v>1448</v>
      </c>
      <c r="L62" s="151" t="s">
        <v>345</v>
      </c>
      <c r="M62" s="167">
        <v>94</v>
      </c>
      <c r="N62" s="145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7" ht="14.25" customHeight="1">
      <c r="A63" s="3" t="s">
        <v>5</v>
      </c>
      <c r="B63" s="28"/>
      <c r="C63" s="28"/>
      <c r="D63" s="28"/>
      <c r="E63" s="29"/>
      <c r="F63" s="29"/>
      <c r="G63" s="29"/>
      <c r="H63" s="29"/>
      <c r="I63" s="29"/>
      <c r="J63" s="29"/>
      <c r="K63" s="96" t="s">
        <v>45</v>
      </c>
      <c r="L63" s="215" t="s">
        <v>46</v>
      </c>
      <c r="M63" s="216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4.25" customHeight="1">
      <c r="A64" s="30" t="s">
        <v>4</v>
      </c>
      <c r="B64" s="211" t="s">
        <v>334</v>
      </c>
      <c r="C64" s="212"/>
      <c r="D64" s="33"/>
      <c r="E64" s="34"/>
      <c r="F64" s="34"/>
      <c r="G64" s="34"/>
      <c r="H64" s="34"/>
      <c r="I64" s="34"/>
      <c r="J64" s="34"/>
      <c r="K64" s="96" t="s">
        <v>47</v>
      </c>
      <c r="L64" s="217" t="s">
        <v>162</v>
      </c>
      <c r="M64" s="218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2:26" ht="21" customHeight="1">
      <c r="B65" s="213" t="s">
        <v>384</v>
      </c>
      <c r="C65" s="213"/>
      <c r="D65" s="213"/>
      <c r="E65" s="213"/>
      <c r="F65" s="213"/>
      <c r="G65" s="213"/>
      <c r="H65" s="213"/>
      <c r="I65" s="213"/>
      <c r="J65" s="213"/>
      <c r="K65" s="2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5"/>
    </row>
    <row r="66" spans="2:25" ht="12.75" customHeight="1">
      <c r="B66" s="210" t="s">
        <v>163</v>
      </c>
      <c r="C66" s="210"/>
      <c r="D66" s="210"/>
      <c r="E66" s="210"/>
      <c r="F66" s="210"/>
      <c r="G66" s="210"/>
      <c r="H66" s="210"/>
      <c r="I66" s="210"/>
      <c r="J66" s="210"/>
      <c r="K66" s="210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s="105" customFormat="1" ht="60" customHeight="1">
      <c r="A67" s="78" t="s">
        <v>164</v>
      </c>
      <c r="B67" s="78" t="s">
        <v>165</v>
      </c>
      <c r="C67" s="71" t="s">
        <v>166</v>
      </c>
      <c r="D67" s="52" t="s">
        <v>30</v>
      </c>
      <c r="E67" s="45" t="s">
        <v>167</v>
      </c>
      <c r="F67" s="45" t="s">
        <v>31</v>
      </c>
      <c r="G67" s="45" t="s">
        <v>32</v>
      </c>
      <c r="H67" s="70" t="s">
        <v>24</v>
      </c>
      <c r="I67" s="70" t="s">
        <v>25</v>
      </c>
      <c r="J67" s="44" t="s">
        <v>3</v>
      </c>
      <c r="K67" s="44" t="s">
        <v>26</v>
      </c>
      <c r="L67" s="50" t="s">
        <v>29</v>
      </c>
      <c r="M67" s="45" t="s">
        <v>168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s="102" customFormat="1" ht="16.5">
      <c r="A68" s="79"/>
      <c r="B68" s="79" t="s">
        <v>2</v>
      </c>
      <c r="C68" s="80" t="s">
        <v>33</v>
      </c>
      <c r="D68" s="53" t="s">
        <v>34</v>
      </c>
      <c r="E68" s="54"/>
      <c r="F68" s="47" t="s">
        <v>1</v>
      </c>
      <c r="G68" s="47" t="s">
        <v>1</v>
      </c>
      <c r="H68" s="47" t="s">
        <v>0</v>
      </c>
      <c r="I68" s="47" t="s">
        <v>27</v>
      </c>
      <c r="J68" s="48" t="s">
        <v>28</v>
      </c>
      <c r="K68" s="49" t="s">
        <v>28</v>
      </c>
      <c r="L68" s="51"/>
      <c r="M68" s="46" t="s">
        <v>169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s="133" customFormat="1" ht="15.75" customHeight="1">
      <c r="A69" s="11" t="s">
        <v>221</v>
      </c>
      <c r="B69" s="19"/>
      <c r="C69" s="19"/>
      <c r="D69" s="19"/>
      <c r="E69" s="19"/>
      <c r="F69" s="77"/>
      <c r="G69" s="77"/>
      <c r="H69" s="63"/>
      <c r="I69" s="93"/>
      <c r="J69" s="134">
        <f>SUM(J70:J102)</f>
        <v>93199.67999999998</v>
      </c>
      <c r="K69" s="134">
        <f>SUM(K70:K102)</f>
        <v>117857.40000000001</v>
      </c>
      <c r="L69" s="107"/>
      <c r="M69" s="98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1:26" s="194" customFormat="1" ht="15.75" customHeight="1">
      <c r="A70" s="168" t="s">
        <v>222</v>
      </c>
      <c r="B70" s="169" t="s">
        <v>223</v>
      </c>
      <c r="C70" s="169" t="s">
        <v>224</v>
      </c>
      <c r="D70" s="169" t="s">
        <v>225</v>
      </c>
      <c r="E70" s="169" t="s">
        <v>54</v>
      </c>
      <c r="F70" s="159">
        <v>26</v>
      </c>
      <c r="G70" s="159">
        <v>172</v>
      </c>
      <c r="H70" s="126">
        <v>319</v>
      </c>
      <c r="I70" s="66">
        <v>15</v>
      </c>
      <c r="J70" s="67">
        <v>49.5</v>
      </c>
      <c r="K70" s="67">
        <v>91</v>
      </c>
      <c r="L70" s="5" t="s">
        <v>55</v>
      </c>
      <c r="M70" s="160">
        <v>88</v>
      </c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s="194" customFormat="1" ht="16.5">
      <c r="A71" s="168" t="s">
        <v>222</v>
      </c>
      <c r="B71" s="169" t="s">
        <v>226</v>
      </c>
      <c r="C71" s="169" t="s">
        <v>227</v>
      </c>
      <c r="D71" s="169" t="s">
        <v>228</v>
      </c>
      <c r="E71" s="169" t="s">
        <v>54</v>
      </c>
      <c r="F71" s="159">
        <v>28</v>
      </c>
      <c r="G71" s="159">
        <v>1535</v>
      </c>
      <c r="H71" s="126">
        <v>223</v>
      </c>
      <c r="I71" s="76">
        <v>211</v>
      </c>
      <c r="J71" s="67">
        <v>2585</v>
      </c>
      <c r="K71" s="67">
        <v>2782</v>
      </c>
      <c r="L71" s="107" t="s">
        <v>229</v>
      </c>
      <c r="M71" s="160">
        <v>94</v>
      </c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s="194" customFormat="1" ht="24.75" customHeight="1">
      <c r="A72" s="168" t="s">
        <v>222</v>
      </c>
      <c r="B72" s="169" t="s">
        <v>230</v>
      </c>
      <c r="C72" s="169" t="s">
        <v>231</v>
      </c>
      <c r="D72" s="169" t="s">
        <v>10</v>
      </c>
      <c r="E72" s="169" t="s">
        <v>208</v>
      </c>
      <c r="F72" s="159">
        <v>34</v>
      </c>
      <c r="G72" s="159">
        <v>982.5</v>
      </c>
      <c r="H72" s="126">
        <v>208</v>
      </c>
      <c r="I72" s="66">
        <v>80</v>
      </c>
      <c r="J72" s="67">
        <v>892</v>
      </c>
      <c r="K72" s="67">
        <v>949</v>
      </c>
      <c r="L72" s="107" t="s">
        <v>346</v>
      </c>
      <c r="M72" s="160">
        <v>94</v>
      </c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s="194" customFormat="1" ht="29.25" customHeight="1">
      <c r="A73" s="168" t="s">
        <v>222</v>
      </c>
      <c r="B73" s="169" t="s">
        <v>232</v>
      </c>
      <c r="C73" s="170" t="s">
        <v>233</v>
      </c>
      <c r="D73" s="169" t="s">
        <v>234</v>
      </c>
      <c r="E73" s="169" t="s">
        <v>208</v>
      </c>
      <c r="F73" s="159">
        <v>30</v>
      </c>
      <c r="G73" s="159">
        <v>270.4</v>
      </c>
      <c r="H73" s="68">
        <v>750</v>
      </c>
      <c r="I73" s="68">
        <v>42</v>
      </c>
      <c r="J73" s="67">
        <v>114</v>
      </c>
      <c r="K73" s="67">
        <v>378</v>
      </c>
      <c r="L73" s="107" t="s">
        <v>235</v>
      </c>
      <c r="M73" s="160">
        <v>91</v>
      </c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s="194" customFormat="1" ht="24" customHeight="1">
      <c r="A74" s="168" t="s">
        <v>222</v>
      </c>
      <c r="B74" s="169" t="s">
        <v>236</v>
      </c>
      <c r="C74" s="169" t="s">
        <v>237</v>
      </c>
      <c r="D74" s="169" t="s">
        <v>234</v>
      </c>
      <c r="E74" s="169" t="s">
        <v>93</v>
      </c>
      <c r="F74" s="159">
        <v>42.5</v>
      </c>
      <c r="G74" s="159">
        <v>210</v>
      </c>
      <c r="H74" s="68">
        <v>2655</v>
      </c>
      <c r="I74" s="68">
        <v>197</v>
      </c>
      <c r="J74" s="67">
        <v>1068</v>
      </c>
      <c r="K74" s="67">
        <v>2509</v>
      </c>
      <c r="L74" s="171" t="s">
        <v>176</v>
      </c>
      <c r="M74" s="160">
        <v>92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s="194" customFormat="1" ht="27.75" customHeight="1">
      <c r="A75" s="168" t="s">
        <v>222</v>
      </c>
      <c r="B75" s="169" t="s">
        <v>238</v>
      </c>
      <c r="C75" s="170" t="s">
        <v>239</v>
      </c>
      <c r="D75" s="169" t="s">
        <v>240</v>
      </c>
      <c r="E75" s="169" t="s">
        <v>208</v>
      </c>
      <c r="F75" s="159">
        <v>30</v>
      </c>
      <c r="G75" s="159">
        <v>255.6</v>
      </c>
      <c r="H75" s="68">
        <v>1028</v>
      </c>
      <c r="I75" s="72">
        <v>48</v>
      </c>
      <c r="J75" s="67">
        <v>162</v>
      </c>
      <c r="K75" s="67">
        <v>698</v>
      </c>
      <c r="L75" s="107" t="s">
        <v>241</v>
      </c>
      <c r="M75" s="160">
        <v>90</v>
      </c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s="65" customFormat="1" ht="19.5" customHeight="1">
      <c r="A76" s="168" t="s">
        <v>222</v>
      </c>
      <c r="B76" s="169" t="s">
        <v>242</v>
      </c>
      <c r="C76" s="169" t="s">
        <v>243</v>
      </c>
      <c r="D76" s="169" t="s">
        <v>240</v>
      </c>
      <c r="E76" s="169" t="s">
        <v>93</v>
      </c>
      <c r="F76" s="159">
        <v>6.7</v>
      </c>
      <c r="G76" s="159">
        <v>635.5</v>
      </c>
      <c r="H76" s="163">
        <v>32</v>
      </c>
      <c r="I76" s="72">
        <v>96</v>
      </c>
      <c r="J76" s="67">
        <v>178</v>
      </c>
      <c r="K76" s="67">
        <v>385.3</v>
      </c>
      <c r="L76" s="107" t="s">
        <v>55</v>
      </c>
      <c r="M76" s="98">
        <v>88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5" customFormat="1" ht="25.5" customHeight="1">
      <c r="A77" s="168" t="s">
        <v>222</v>
      </c>
      <c r="B77" s="169" t="s">
        <v>244</v>
      </c>
      <c r="C77" s="170" t="s">
        <v>245</v>
      </c>
      <c r="D77" s="170" t="s">
        <v>246</v>
      </c>
      <c r="E77" s="169" t="s">
        <v>93</v>
      </c>
      <c r="F77" s="159">
        <v>56</v>
      </c>
      <c r="G77" s="159">
        <v>1273</v>
      </c>
      <c r="H77" s="68">
        <v>5824</v>
      </c>
      <c r="I77" s="164">
        <v>954</v>
      </c>
      <c r="J77" s="67">
        <v>8085</v>
      </c>
      <c r="K77" s="67">
        <v>15415</v>
      </c>
      <c r="L77" s="171" t="s">
        <v>176</v>
      </c>
      <c r="M77" s="98">
        <v>93</v>
      </c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65" customFormat="1" ht="33" customHeight="1">
      <c r="A78" s="168" t="s">
        <v>222</v>
      </c>
      <c r="B78" s="169" t="s">
        <v>247</v>
      </c>
      <c r="C78" s="169" t="s">
        <v>248</v>
      </c>
      <c r="D78" s="169" t="s">
        <v>249</v>
      </c>
      <c r="E78" s="169" t="s">
        <v>54</v>
      </c>
      <c r="F78" s="159">
        <v>133</v>
      </c>
      <c r="G78" s="159">
        <v>400</v>
      </c>
      <c r="H78" s="68">
        <v>48100</v>
      </c>
      <c r="I78" s="68">
        <v>1714</v>
      </c>
      <c r="J78" s="67">
        <v>59853</v>
      </c>
      <c r="K78" s="67">
        <v>70753</v>
      </c>
      <c r="L78" s="171" t="s">
        <v>250</v>
      </c>
      <c r="M78" s="98">
        <v>94</v>
      </c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spans="1:26" s="65" customFormat="1" ht="35.25" customHeight="1">
      <c r="A79" s="168" t="s">
        <v>222</v>
      </c>
      <c r="B79" s="169" t="s">
        <v>251</v>
      </c>
      <c r="C79" s="170" t="s">
        <v>252</v>
      </c>
      <c r="D79" s="169" t="s">
        <v>253</v>
      </c>
      <c r="E79" s="169" t="s">
        <v>54</v>
      </c>
      <c r="F79" s="159">
        <v>87.5</v>
      </c>
      <c r="G79" s="159">
        <v>510</v>
      </c>
      <c r="H79" s="68">
        <v>10830</v>
      </c>
      <c r="I79" s="68">
        <v>505</v>
      </c>
      <c r="J79" s="67">
        <v>13244.9</v>
      </c>
      <c r="K79" s="67">
        <v>15441</v>
      </c>
      <c r="L79" s="107" t="s">
        <v>103</v>
      </c>
      <c r="M79" s="98">
        <v>93</v>
      </c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65" customFormat="1" ht="17.25" customHeight="1">
      <c r="A80" s="168" t="s">
        <v>222</v>
      </c>
      <c r="B80" s="169" t="s">
        <v>254</v>
      </c>
      <c r="C80" s="170" t="s">
        <v>20</v>
      </c>
      <c r="D80" s="169" t="s">
        <v>255</v>
      </c>
      <c r="E80" s="169" t="s">
        <v>67</v>
      </c>
      <c r="F80" s="159">
        <v>2.5</v>
      </c>
      <c r="G80" s="159">
        <v>120</v>
      </c>
      <c r="H80" s="68">
        <v>58500</v>
      </c>
      <c r="I80" s="68">
        <v>0</v>
      </c>
      <c r="J80" s="67">
        <v>0</v>
      </c>
      <c r="K80" s="67">
        <v>0</v>
      </c>
      <c r="L80" s="107" t="s">
        <v>103</v>
      </c>
      <c r="M80" s="68">
        <v>0</v>
      </c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65" customFormat="1" ht="28.5" customHeight="1">
      <c r="A81" s="168" t="s">
        <v>222</v>
      </c>
      <c r="B81" s="169" t="s">
        <v>256</v>
      </c>
      <c r="C81" s="170" t="s">
        <v>363</v>
      </c>
      <c r="D81" s="169" t="s">
        <v>253</v>
      </c>
      <c r="E81" s="169" t="s">
        <v>39</v>
      </c>
      <c r="F81" s="159">
        <v>36</v>
      </c>
      <c r="G81" s="159">
        <v>120</v>
      </c>
      <c r="H81" s="68">
        <v>273</v>
      </c>
      <c r="I81" s="72">
        <v>12.5</v>
      </c>
      <c r="J81" s="67">
        <v>98.7</v>
      </c>
      <c r="K81" s="67">
        <v>115</v>
      </c>
      <c r="L81" s="107" t="s">
        <v>139</v>
      </c>
      <c r="M81" s="98">
        <v>85</v>
      </c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65" customFormat="1" ht="16.5">
      <c r="A82" s="168" t="s">
        <v>222</v>
      </c>
      <c r="B82" s="169" t="s">
        <v>257</v>
      </c>
      <c r="C82" s="169" t="s">
        <v>248</v>
      </c>
      <c r="D82" s="169" t="s">
        <v>258</v>
      </c>
      <c r="E82" s="169" t="s">
        <v>43</v>
      </c>
      <c r="F82" s="159">
        <v>2.5</v>
      </c>
      <c r="G82" s="159">
        <v>82.5</v>
      </c>
      <c r="H82" s="68">
        <v>64570</v>
      </c>
      <c r="I82" s="68">
        <v>6</v>
      </c>
      <c r="J82" s="67">
        <v>13.6</v>
      </c>
      <c r="K82" s="67">
        <v>16</v>
      </c>
      <c r="L82" s="107" t="s">
        <v>103</v>
      </c>
      <c r="M82" s="98">
        <v>94</v>
      </c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65" customFormat="1" ht="16.5">
      <c r="A83" s="168" t="s">
        <v>222</v>
      </c>
      <c r="B83" s="169" t="s">
        <v>259</v>
      </c>
      <c r="C83" s="169" t="s">
        <v>260</v>
      </c>
      <c r="D83" s="169" t="s">
        <v>261</v>
      </c>
      <c r="E83" s="169" t="s">
        <v>93</v>
      </c>
      <c r="F83" s="159">
        <v>8.5</v>
      </c>
      <c r="G83" s="159">
        <v>420</v>
      </c>
      <c r="H83" s="68">
        <v>6</v>
      </c>
      <c r="I83" s="68">
        <v>10.6</v>
      </c>
      <c r="J83" s="67">
        <v>25.5</v>
      </c>
      <c r="K83" s="67">
        <v>75.6</v>
      </c>
      <c r="L83" s="107" t="s">
        <v>55</v>
      </c>
      <c r="M83" s="98">
        <v>88</v>
      </c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65" customFormat="1" ht="16.5">
      <c r="A84" s="168" t="s">
        <v>222</v>
      </c>
      <c r="B84" s="169" t="s">
        <v>262</v>
      </c>
      <c r="C84" s="169" t="s">
        <v>263</v>
      </c>
      <c r="D84" s="169" t="s">
        <v>261</v>
      </c>
      <c r="E84" s="169" t="s">
        <v>93</v>
      </c>
      <c r="F84" s="159">
        <v>15.3</v>
      </c>
      <c r="G84" s="159">
        <v>470</v>
      </c>
      <c r="H84" s="68">
        <v>7</v>
      </c>
      <c r="I84" s="72">
        <v>32</v>
      </c>
      <c r="J84" s="67">
        <v>84.2</v>
      </c>
      <c r="K84" s="67">
        <v>135.7</v>
      </c>
      <c r="L84" s="107" t="s">
        <v>241</v>
      </c>
      <c r="M84" s="98">
        <v>88</v>
      </c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65" customFormat="1" ht="28.5" customHeight="1">
      <c r="A85" s="168" t="s">
        <v>222</v>
      </c>
      <c r="B85" s="169" t="s">
        <v>264</v>
      </c>
      <c r="C85" s="170" t="s">
        <v>265</v>
      </c>
      <c r="D85" s="170" t="s">
        <v>266</v>
      </c>
      <c r="E85" s="169" t="s">
        <v>93</v>
      </c>
      <c r="F85" s="159">
        <v>31</v>
      </c>
      <c r="G85" s="159">
        <v>2380</v>
      </c>
      <c r="H85" s="68">
        <v>3187</v>
      </c>
      <c r="I85" s="72">
        <v>395</v>
      </c>
      <c r="J85" s="67">
        <v>1837</v>
      </c>
      <c r="K85" s="67">
        <v>2825</v>
      </c>
      <c r="L85" s="171" t="s">
        <v>330</v>
      </c>
      <c r="M85" s="98">
        <v>94</v>
      </c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65" customFormat="1" ht="16.5">
      <c r="A86" s="168" t="s">
        <v>222</v>
      </c>
      <c r="B86" s="171" t="s">
        <v>267</v>
      </c>
      <c r="C86" s="171" t="s">
        <v>268</v>
      </c>
      <c r="D86" s="171" t="s">
        <v>269</v>
      </c>
      <c r="E86" s="169" t="s">
        <v>93</v>
      </c>
      <c r="F86" s="159">
        <v>6</v>
      </c>
      <c r="G86" s="159">
        <v>595</v>
      </c>
      <c r="H86" s="68">
        <v>51</v>
      </c>
      <c r="I86" s="68">
        <v>18</v>
      </c>
      <c r="J86" s="67">
        <v>43.7</v>
      </c>
      <c r="K86" s="67">
        <v>63.8</v>
      </c>
      <c r="L86" s="107" t="s">
        <v>55</v>
      </c>
      <c r="M86" s="98">
        <v>90</v>
      </c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65" customFormat="1" ht="16.5">
      <c r="A87" s="168" t="s">
        <v>222</v>
      </c>
      <c r="B87" s="169" t="s">
        <v>270</v>
      </c>
      <c r="C87" s="169" t="s">
        <v>271</v>
      </c>
      <c r="D87" s="169" t="s">
        <v>272</v>
      </c>
      <c r="E87" s="169" t="s">
        <v>93</v>
      </c>
      <c r="F87" s="159">
        <v>6</v>
      </c>
      <c r="G87" s="159">
        <v>1000</v>
      </c>
      <c r="H87" s="68">
        <v>113</v>
      </c>
      <c r="I87" s="164">
        <v>111</v>
      </c>
      <c r="J87" s="67">
        <v>337</v>
      </c>
      <c r="K87" s="67">
        <v>412</v>
      </c>
      <c r="L87" s="107" t="s">
        <v>229</v>
      </c>
      <c r="M87" s="98">
        <v>94</v>
      </c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65" customFormat="1" ht="27" customHeight="1">
      <c r="A88" s="168" t="s">
        <v>222</v>
      </c>
      <c r="B88" s="169" t="s">
        <v>273</v>
      </c>
      <c r="C88" s="170" t="s">
        <v>274</v>
      </c>
      <c r="D88" s="169" t="s">
        <v>275</v>
      </c>
      <c r="E88" s="169" t="s">
        <v>93</v>
      </c>
      <c r="F88" s="159">
        <v>39.5</v>
      </c>
      <c r="G88" s="159">
        <v>325</v>
      </c>
      <c r="H88" s="68">
        <v>275</v>
      </c>
      <c r="I88" s="68">
        <v>70</v>
      </c>
      <c r="J88" s="67">
        <v>780</v>
      </c>
      <c r="K88" s="67">
        <v>815</v>
      </c>
      <c r="L88" s="107" t="s">
        <v>346</v>
      </c>
      <c r="M88" s="98">
        <v>87</v>
      </c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65" customFormat="1" ht="16.5">
      <c r="A89" s="168" t="s">
        <v>222</v>
      </c>
      <c r="B89" s="171" t="s">
        <v>276</v>
      </c>
      <c r="C89" s="171" t="s">
        <v>277</v>
      </c>
      <c r="D89" s="171" t="s">
        <v>278</v>
      </c>
      <c r="E89" s="169" t="s">
        <v>39</v>
      </c>
      <c r="F89" s="159">
        <v>7.9</v>
      </c>
      <c r="G89" s="159">
        <v>104</v>
      </c>
      <c r="H89" s="68">
        <v>83930</v>
      </c>
      <c r="I89" s="68">
        <v>0</v>
      </c>
      <c r="J89" s="67">
        <v>0</v>
      </c>
      <c r="K89" s="67">
        <v>0</v>
      </c>
      <c r="L89" s="107" t="s">
        <v>56</v>
      </c>
      <c r="M89" s="68">
        <v>0</v>
      </c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65" customFormat="1" ht="16.5">
      <c r="A90" s="168" t="s">
        <v>222</v>
      </c>
      <c r="B90" s="171" t="s">
        <v>279</v>
      </c>
      <c r="C90" s="171" t="s">
        <v>362</v>
      </c>
      <c r="D90" s="171" t="s">
        <v>280</v>
      </c>
      <c r="E90" s="169" t="s">
        <v>360</v>
      </c>
      <c r="F90" s="159">
        <v>8</v>
      </c>
      <c r="G90" s="159">
        <v>400</v>
      </c>
      <c r="H90" s="68">
        <v>630</v>
      </c>
      <c r="I90" s="72">
        <v>17</v>
      </c>
      <c r="J90" s="67">
        <v>39.15</v>
      </c>
      <c r="K90" s="67">
        <v>54</v>
      </c>
      <c r="L90" s="107" t="s">
        <v>348</v>
      </c>
      <c r="M90" s="98">
        <v>78</v>
      </c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65" customFormat="1" ht="16.5">
      <c r="A91" s="168" t="s">
        <v>222</v>
      </c>
      <c r="B91" s="169" t="s">
        <v>281</v>
      </c>
      <c r="C91" s="169" t="s">
        <v>282</v>
      </c>
      <c r="D91" s="169" t="s">
        <v>361</v>
      </c>
      <c r="E91" s="169" t="s">
        <v>67</v>
      </c>
      <c r="F91" s="159">
        <v>5.2</v>
      </c>
      <c r="G91" s="159">
        <v>108.5</v>
      </c>
      <c r="H91" s="63">
        <v>0</v>
      </c>
      <c r="I91" s="63">
        <v>0</v>
      </c>
      <c r="J91" s="63">
        <v>0</v>
      </c>
      <c r="K91" s="67">
        <v>0</v>
      </c>
      <c r="L91" s="107" t="s">
        <v>55</v>
      </c>
      <c r="M91" s="68">
        <v>0</v>
      </c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65" customFormat="1" ht="16.5">
      <c r="A92" s="168" t="s">
        <v>222</v>
      </c>
      <c r="B92" s="171" t="s">
        <v>283</v>
      </c>
      <c r="C92" s="171" t="s">
        <v>284</v>
      </c>
      <c r="D92" s="171" t="s">
        <v>285</v>
      </c>
      <c r="E92" s="169" t="s">
        <v>43</v>
      </c>
      <c r="F92" s="159">
        <v>2</v>
      </c>
      <c r="G92" s="159">
        <v>890</v>
      </c>
      <c r="H92" s="68">
        <v>406</v>
      </c>
      <c r="I92" s="72">
        <v>454</v>
      </c>
      <c r="J92" s="63">
        <v>0</v>
      </c>
      <c r="K92" s="67">
        <v>0</v>
      </c>
      <c r="L92" s="107" t="s">
        <v>103</v>
      </c>
      <c r="M92" s="68">
        <v>0</v>
      </c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65" customFormat="1" ht="16.5">
      <c r="A93" s="168" t="s">
        <v>222</v>
      </c>
      <c r="B93" s="171" t="s">
        <v>287</v>
      </c>
      <c r="C93" s="171" t="s">
        <v>11</v>
      </c>
      <c r="D93" s="169" t="s">
        <v>285</v>
      </c>
      <c r="E93" s="169" t="s">
        <v>67</v>
      </c>
      <c r="F93" s="159">
        <v>5</v>
      </c>
      <c r="G93" s="159">
        <v>1000</v>
      </c>
      <c r="H93" s="63">
        <v>300</v>
      </c>
      <c r="I93" s="63">
        <v>300</v>
      </c>
      <c r="J93" s="159">
        <v>450</v>
      </c>
      <c r="K93" s="159">
        <v>450</v>
      </c>
      <c r="L93" s="107" t="s">
        <v>139</v>
      </c>
      <c r="M93" s="68">
        <v>0</v>
      </c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65" customFormat="1" ht="16.5" customHeight="1">
      <c r="A94" s="143" t="s">
        <v>222</v>
      </c>
      <c r="B94" s="127" t="s">
        <v>288</v>
      </c>
      <c r="C94" s="128" t="s">
        <v>57</v>
      </c>
      <c r="D94" s="128" t="s">
        <v>289</v>
      </c>
      <c r="E94" s="128" t="s">
        <v>67</v>
      </c>
      <c r="F94" s="129">
        <v>2.5</v>
      </c>
      <c r="G94" s="129">
        <v>87</v>
      </c>
      <c r="H94" s="130" t="s">
        <v>40</v>
      </c>
      <c r="I94" s="130" t="s">
        <v>40</v>
      </c>
      <c r="J94" s="131" t="s">
        <v>40</v>
      </c>
      <c r="K94" s="131" t="s">
        <v>40</v>
      </c>
      <c r="L94" s="132" t="s">
        <v>103</v>
      </c>
      <c r="M94" s="174">
        <v>0</v>
      </c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7" ht="16.5">
      <c r="A95" s="3" t="s">
        <v>5</v>
      </c>
      <c r="B95" s="28"/>
      <c r="C95" s="28"/>
      <c r="D95" s="28"/>
      <c r="E95" s="29"/>
      <c r="F95" s="29"/>
      <c r="G95" s="29"/>
      <c r="H95" s="29"/>
      <c r="I95" s="29"/>
      <c r="J95" s="29"/>
      <c r="K95" s="96" t="s">
        <v>45</v>
      </c>
      <c r="L95" s="215" t="s">
        <v>46</v>
      </c>
      <c r="M95" s="216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16.5">
      <c r="A96" s="30" t="s">
        <v>4</v>
      </c>
      <c r="B96" s="211" t="s">
        <v>334</v>
      </c>
      <c r="C96" s="212"/>
      <c r="D96" s="33"/>
      <c r="E96" s="34"/>
      <c r="F96" s="34"/>
      <c r="G96" s="34"/>
      <c r="H96" s="34"/>
      <c r="I96" s="34"/>
      <c r="J96" s="34"/>
      <c r="K96" s="96" t="s">
        <v>47</v>
      </c>
      <c r="L96" s="217" t="s">
        <v>162</v>
      </c>
      <c r="M96" s="218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2:26" ht="29.25" customHeight="1">
      <c r="B97" s="213" t="s">
        <v>385</v>
      </c>
      <c r="C97" s="213"/>
      <c r="D97" s="213"/>
      <c r="E97" s="213"/>
      <c r="F97" s="213"/>
      <c r="G97" s="213"/>
      <c r="H97" s="213"/>
      <c r="I97" s="213"/>
      <c r="J97" s="213"/>
      <c r="K97" s="2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5"/>
    </row>
    <row r="98" spans="2:25" ht="20.25" customHeight="1">
      <c r="B98" s="210" t="s">
        <v>163</v>
      </c>
      <c r="C98" s="210"/>
      <c r="D98" s="210"/>
      <c r="E98" s="210"/>
      <c r="F98" s="210"/>
      <c r="G98" s="210"/>
      <c r="H98" s="210"/>
      <c r="I98" s="210"/>
      <c r="J98" s="210"/>
      <c r="K98" s="210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s="105" customFormat="1" ht="44.25" customHeight="1">
      <c r="A99" s="78" t="s">
        <v>164</v>
      </c>
      <c r="B99" s="78" t="s">
        <v>165</v>
      </c>
      <c r="C99" s="71" t="s">
        <v>166</v>
      </c>
      <c r="D99" s="52" t="s">
        <v>30</v>
      </c>
      <c r="E99" s="45" t="s">
        <v>167</v>
      </c>
      <c r="F99" s="45" t="s">
        <v>31</v>
      </c>
      <c r="G99" s="52" t="s">
        <v>32</v>
      </c>
      <c r="H99" s="45" t="s">
        <v>24</v>
      </c>
      <c r="I99" s="45" t="s">
        <v>25</v>
      </c>
      <c r="J99" s="44" t="s">
        <v>3</v>
      </c>
      <c r="K99" s="44" t="s">
        <v>26</v>
      </c>
      <c r="L99" s="50" t="s">
        <v>29</v>
      </c>
      <c r="M99" s="45" t="s">
        <v>168</v>
      </c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spans="1:25" s="102" customFormat="1" ht="16.5">
      <c r="A100" s="79"/>
      <c r="B100" s="79" t="s">
        <v>2</v>
      </c>
      <c r="C100" s="80" t="s">
        <v>33</v>
      </c>
      <c r="D100" s="53" t="s">
        <v>34</v>
      </c>
      <c r="E100" s="54"/>
      <c r="F100" s="47" t="s">
        <v>1</v>
      </c>
      <c r="G100" s="47" t="s">
        <v>1</v>
      </c>
      <c r="H100" s="47" t="s">
        <v>0</v>
      </c>
      <c r="I100" s="47" t="s">
        <v>27</v>
      </c>
      <c r="J100" s="48" t="s">
        <v>28</v>
      </c>
      <c r="K100" s="49" t="s">
        <v>28</v>
      </c>
      <c r="L100" s="51"/>
      <c r="M100" s="46" t="s">
        <v>169</v>
      </c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:26" s="42" customFormat="1" ht="25.5" customHeight="1">
      <c r="A101" s="9" t="s">
        <v>222</v>
      </c>
      <c r="B101" s="5" t="s">
        <v>290</v>
      </c>
      <c r="C101" s="5" t="s">
        <v>291</v>
      </c>
      <c r="D101" s="5" t="s">
        <v>292</v>
      </c>
      <c r="E101" s="6" t="s">
        <v>368</v>
      </c>
      <c r="F101" s="8">
        <v>65</v>
      </c>
      <c r="G101" s="8">
        <v>445.6</v>
      </c>
      <c r="H101" s="63">
        <v>142</v>
      </c>
      <c r="I101" s="63">
        <v>142</v>
      </c>
      <c r="J101" s="57">
        <v>2907.93</v>
      </c>
      <c r="K101" s="57">
        <v>3119</v>
      </c>
      <c r="L101" s="198" t="s">
        <v>349</v>
      </c>
      <c r="M101" s="175">
        <v>94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 customHeight="1">
      <c r="A102" s="10" t="s">
        <v>222</v>
      </c>
      <c r="B102" s="4" t="s">
        <v>293</v>
      </c>
      <c r="C102" s="6" t="s">
        <v>71</v>
      </c>
      <c r="D102" s="6" t="s">
        <v>294</v>
      </c>
      <c r="E102" s="6" t="s">
        <v>93</v>
      </c>
      <c r="F102" s="8">
        <v>18.5</v>
      </c>
      <c r="G102" s="8">
        <v>1967</v>
      </c>
      <c r="H102" s="83">
        <v>401</v>
      </c>
      <c r="I102" s="176">
        <v>124</v>
      </c>
      <c r="J102" s="8">
        <v>351.5</v>
      </c>
      <c r="K102" s="8">
        <v>375</v>
      </c>
      <c r="L102" s="7" t="s">
        <v>331</v>
      </c>
      <c r="M102" s="175">
        <v>85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114" customFormat="1" ht="20.25" customHeight="1">
      <c r="A103" s="111" t="s">
        <v>328</v>
      </c>
      <c r="B103" s="112"/>
      <c r="C103" s="112"/>
      <c r="D103" s="112"/>
      <c r="E103" s="112"/>
      <c r="F103" s="109"/>
      <c r="G103" s="109"/>
      <c r="H103" s="109"/>
      <c r="I103" s="109"/>
      <c r="J103" s="203">
        <f>SUM(J104:J111)</f>
        <v>51.00000000000001</v>
      </c>
      <c r="K103" s="203">
        <f>SUM(K104:K111)</f>
        <v>67.7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s="42" customFormat="1" ht="16.5">
      <c r="A104" s="10" t="s">
        <v>58</v>
      </c>
      <c r="B104" s="1" t="s">
        <v>295</v>
      </c>
      <c r="C104" s="5" t="s">
        <v>12</v>
      </c>
      <c r="D104" s="5" t="s">
        <v>61</v>
      </c>
      <c r="E104" s="19" t="s">
        <v>367</v>
      </c>
      <c r="F104" s="8">
        <v>25</v>
      </c>
      <c r="G104" s="8">
        <v>125</v>
      </c>
      <c r="H104" s="63">
        <v>51000</v>
      </c>
      <c r="I104" s="63">
        <v>1</v>
      </c>
      <c r="J104" s="8">
        <v>23.1</v>
      </c>
      <c r="K104" s="8">
        <v>35.4</v>
      </c>
      <c r="L104" s="7" t="s">
        <v>56</v>
      </c>
      <c r="M104" s="175">
        <v>88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42" customFormat="1" ht="16.5">
      <c r="A105" s="10" t="s">
        <v>58</v>
      </c>
      <c r="B105" s="1" t="s">
        <v>296</v>
      </c>
      <c r="C105" s="5" t="s">
        <v>297</v>
      </c>
      <c r="D105" s="5" t="s">
        <v>61</v>
      </c>
      <c r="E105" s="6" t="s">
        <v>67</v>
      </c>
      <c r="F105" s="8">
        <v>7</v>
      </c>
      <c r="G105" s="8">
        <v>22</v>
      </c>
      <c r="H105" s="177" t="s">
        <v>40</v>
      </c>
      <c r="I105" s="177" t="s">
        <v>40</v>
      </c>
      <c r="J105" s="84" t="s">
        <v>40</v>
      </c>
      <c r="K105" s="84" t="s">
        <v>40</v>
      </c>
      <c r="L105" s="7" t="s">
        <v>103</v>
      </c>
      <c r="M105" s="68">
        <v>0</v>
      </c>
      <c r="N105" s="84" t="s">
        <v>40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42" customFormat="1" ht="28.5" customHeight="1">
      <c r="A106" s="9" t="s">
        <v>58</v>
      </c>
      <c r="B106" s="5" t="s">
        <v>13</v>
      </c>
      <c r="C106" s="5" t="s">
        <v>298</v>
      </c>
      <c r="D106" s="5" t="s">
        <v>61</v>
      </c>
      <c r="E106" s="19" t="s">
        <v>367</v>
      </c>
      <c r="F106" s="8">
        <v>29.5</v>
      </c>
      <c r="G106" s="8">
        <v>83</v>
      </c>
      <c r="H106" s="63">
        <v>12870</v>
      </c>
      <c r="I106" s="93">
        <v>4</v>
      </c>
      <c r="J106" s="8">
        <v>18.8</v>
      </c>
      <c r="K106" s="8">
        <v>22</v>
      </c>
      <c r="L106" s="7" t="s">
        <v>56</v>
      </c>
      <c r="M106" s="175">
        <v>88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s="42" customFormat="1" ht="25.5" customHeight="1">
      <c r="A107" s="9" t="s">
        <v>58</v>
      </c>
      <c r="B107" s="5" t="s">
        <v>59</v>
      </c>
      <c r="C107" s="5" t="s">
        <v>60</v>
      </c>
      <c r="D107" s="5" t="s">
        <v>61</v>
      </c>
      <c r="E107" s="6" t="s">
        <v>39</v>
      </c>
      <c r="F107" s="8">
        <v>24</v>
      </c>
      <c r="G107" s="8">
        <v>37</v>
      </c>
      <c r="H107" s="178">
        <v>6700</v>
      </c>
      <c r="I107" s="93">
        <v>0</v>
      </c>
      <c r="J107" s="8">
        <v>0.1</v>
      </c>
      <c r="K107" s="8">
        <v>0.1</v>
      </c>
      <c r="L107" s="7" t="s">
        <v>56</v>
      </c>
      <c r="M107" s="84" t="s">
        <v>40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42" customFormat="1" ht="16.5">
      <c r="A108" s="10" t="s">
        <v>58</v>
      </c>
      <c r="B108" s="1" t="s">
        <v>62</v>
      </c>
      <c r="C108" s="5" t="s">
        <v>63</v>
      </c>
      <c r="D108" s="5" t="s">
        <v>61</v>
      </c>
      <c r="E108" s="19" t="s">
        <v>367</v>
      </c>
      <c r="F108" s="8">
        <v>40.5</v>
      </c>
      <c r="G108" s="8">
        <v>40</v>
      </c>
      <c r="H108" s="63">
        <v>0</v>
      </c>
      <c r="I108" s="147">
        <v>2</v>
      </c>
      <c r="J108" s="8">
        <v>0.5</v>
      </c>
      <c r="K108" s="8">
        <v>0.5</v>
      </c>
      <c r="L108" s="7" t="s">
        <v>56</v>
      </c>
      <c r="M108" s="175">
        <v>94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42" customFormat="1" ht="16.5">
      <c r="A109" s="10" t="s">
        <v>58</v>
      </c>
      <c r="B109" s="1" t="s">
        <v>14</v>
      </c>
      <c r="C109" s="5" t="s">
        <v>63</v>
      </c>
      <c r="D109" s="5" t="s">
        <v>61</v>
      </c>
      <c r="E109" s="19" t="s">
        <v>367</v>
      </c>
      <c r="F109" s="8">
        <v>27</v>
      </c>
      <c r="G109" s="8">
        <v>83.8</v>
      </c>
      <c r="H109" s="63">
        <v>15000</v>
      </c>
      <c r="I109" s="63">
        <v>0</v>
      </c>
      <c r="J109" s="8">
        <v>1.2</v>
      </c>
      <c r="K109" s="8">
        <v>2.3</v>
      </c>
      <c r="L109" s="7" t="s">
        <v>56</v>
      </c>
      <c r="M109" s="175">
        <v>90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95" customFormat="1" ht="19.5" customHeight="1">
      <c r="A110" s="179" t="s">
        <v>58</v>
      </c>
      <c r="B110" s="69" t="s">
        <v>64</v>
      </c>
      <c r="C110" s="69" t="s">
        <v>65</v>
      </c>
      <c r="D110" s="69" t="s">
        <v>66</v>
      </c>
      <c r="E110" s="19" t="s">
        <v>67</v>
      </c>
      <c r="F110" s="159">
        <v>20.4</v>
      </c>
      <c r="G110" s="159">
        <v>65</v>
      </c>
      <c r="H110" s="177" t="s">
        <v>40</v>
      </c>
      <c r="I110" s="177" t="s">
        <v>40</v>
      </c>
      <c r="J110" s="84" t="s">
        <v>40</v>
      </c>
      <c r="K110" s="84" t="s">
        <v>40</v>
      </c>
      <c r="L110" s="180" t="s">
        <v>55</v>
      </c>
      <c r="M110" s="68">
        <v>0</v>
      </c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6.5">
      <c r="A111" s="10" t="s">
        <v>58</v>
      </c>
      <c r="B111" s="4" t="s">
        <v>68</v>
      </c>
      <c r="C111" s="6" t="s">
        <v>69</v>
      </c>
      <c r="D111" s="6" t="s">
        <v>70</v>
      </c>
      <c r="E111" s="6" t="s">
        <v>39</v>
      </c>
      <c r="F111" s="8">
        <v>14.9</v>
      </c>
      <c r="G111" s="8">
        <v>58.5</v>
      </c>
      <c r="H111" s="63">
        <v>146</v>
      </c>
      <c r="I111" s="63">
        <v>1</v>
      </c>
      <c r="J111" s="8">
        <v>7.3</v>
      </c>
      <c r="K111" s="8">
        <v>7.4</v>
      </c>
      <c r="L111" s="7" t="s">
        <v>103</v>
      </c>
      <c r="M111" s="181">
        <v>84</v>
      </c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6.5">
      <c r="A112" s="111" t="s">
        <v>336</v>
      </c>
      <c r="B112" s="4"/>
      <c r="C112" s="6"/>
      <c r="D112" s="6"/>
      <c r="E112" s="6"/>
      <c r="F112" s="8"/>
      <c r="G112" s="8"/>
      <c r="H112" s="63"/>
      <c r="I112" s="63"/>
      <c r="J112" s="119">
        <f>J113+J122+J142</f>
        <v>893.4200000000001</v>
      </c>
      <c r="K112" s="119">
        <f>K113+K122+K142</f>
        <v>859.9499999999999</v>
      </c>
      <c r="L112" s="7"/>
      <c r="M112" s="181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s="20" customFormat="1" ht="17.25" customHeight="1">
      <c r="A113" s="111" t="s">
        <v>337</v>
      </c>
      <c r="B113" s="115"/>
      <c r="C113" s="87"/>
      <c r="D113" s="87"/>
      <c r="E113" s="87"/>
      <c r="F113" s="14"/>
      <c r="G113" s="14"/>
      <c r="H113" s="116"/>
      <c r="I113" s="117"/>
      <c r="J113" s="119">
        <f>SUM(J114:J121)</f>
        <v>325.1</v>
      </c>
      <c r="K113" s="119">
        <f>SUM(K114:K121)</f>
        <v>263.8</v>
      </c>
      <c r="L113" s="204"/>
      <c r="M113" s="204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:26" ht="16.5">
      <c r="A114" s="10" t="s">
        <v>21</v>
      </c>
      <c r="B114" s="4" t="s">
        <v>338</v>
      </c>
      <c r="C114" s="6" t="s">
        <v>350</v>
      </c>
      <c r="D114" s="6" t="s">
        <v>72</v>
      </c>
      <c r="E114" s="6" t="s">
        <v>73</v>
      </c>
      <c r="F114" s="182" t="s">
        <v>347</v>
      </c>
      <c r="G114" s="8">
        <v>840</v>
      </c>
      <c r="H114" s="63">
        <v>214</v>
      </c>
      <c r="I114" s="63">
        <v>0</v>
      </c>
      <c r="J114" s="8">
        <v>70</v>
      </c>
      <c r="K114" s="63">
        <v>0</v>
      </c>
      <c r="L114" s="7" t="s">
        <v>139</v>
      </c>
      <c r="M114" s="181">
        <v>94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24.75" customHeight="1">
      <c r="A115" s="10" t="s">
        <v>21</v>
      </c>
      <c r="B115" s="4" t="s">
        <v>74</v>
      </c>
      <c r="C115" s="17" t="s">
        <v>351</v>
      </c>
      <c r="D115" s="6" t="s">
        <v>75</v>
      </c>
      <c r="E115" s="17" t="s">
        <v>76</v>
      </c>
      <c r="F115" s="8">
        <v>10.5</v>
      </c>
      <c r="G115" s="8">
        <v>463</v>
      </c>
      <c r="H115" s="63">
        <v>511</v>
      </c>
      <c r="I115" s="63">
        <v>32</v>
      </c>
      <c r="J115" s="8">
        <v>104</v>
      </c>
      <c r="K115" s="8">
        <v>108</v>
      </c>
      <c r="L115" s="7" t="s">
        <v>103</v>
      </c>
      <c r="M115" s="181">
        <v>94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24.75" customHeight="1">
      <c r="A116" s="10" t="s">
        <v>21</v>
      </c>
      <c r="B116" s="4" t="s">
        <v>77</v>
      </c>
      <c r="C116" s="17" t="s">
        <v>352</v>
      </c>
      <c r="D116" s="6" t="s">
        <v>78</v>
      </c>
      <c r="E116" s="6" t="s">
        <v>39</v>
      </c>
      <c r="F116" s="8">
        <v>13</v>
      </c>
      <c r="G116" s="8">
        <v>232</v>
      </c>
      <c r="H116" s="63">
        <v>227</v>
      </c>
      <c r="I116" s="93">
        <v>15</v>
      </c>
      <c r="J116" s="8">
        <v>63.7</v>
      </c>
      <c r="K116" s="8">
        <v>67.8</v>
      </c>
      <c r="L116" s="7" t="s">
        <v>103</v>
      </c>
      <c r="M116" s="181">
        <v>94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6.5">
      <c r="A117" s="10" t="s">
        <v>21</v>
      </c>
      <c r="B117" s="4" t="s">
        <v>79</v>
      </c>
      <c r="C117" s="6" t="s">
        <v>355</v>
      </c>
      <c r="D117" s="6" t="s">
        <v>78</v>
      </c>
      <c r="E117" s="6" t="s">
        <v>39</v>
      </c>
      <c r="F117" s="8">
        <v>9.5</v>
      </c>
      <c r="G117" s="8">
        <v>247.5</v>
      </c>
      <c r="H117" s="63">
        <v>130</v>
      </c>
      <c r="I117" s="93">
        <v>8</v>
      </c>
      <c r="J117" s="8">
        <v>18.5</v>
      </c>
      <c r="K117" s="8">
        <v>19.1</v>
      </c>
      <c r="L117" s="7" t="s">
        <v>103</v>
      </c>
      <c r="M117" s="181">
        <v>94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6.5">
      <c r="A118" s="10" t="s">
        <v>21</v>
      </c>
      <c r="B118" s="4" t="s">
        <v>80</v>
      </c>
      <c r="C118" s="6" t="s">
        <v>354</v>
      </c>
      <c r="D118" s="6" t="s">
        <v>81</v>
      </c>
      <c r="E118" s="6" t="s">
        <v>54</v>
      </c>
      <c r="F118" s="8">
        <v>16</v>
      </c>
      <c r="G118" s="8">
        <v>245</v>
      </c>
      <c r="H118" s="63">
        <v>105</v>
      </c>
      <c r="I118" s="63">
        <v>4</v>
      </c>
      <c r="J118" s="8">
        <v>19.1</v>
      </c>
      <c r="K118" s="8">
        <v>19.1</v>
      </c>
      <c r="L118" s="7" t="s">
        <v>103</v>
      </c>
      <c r="M118" s="181">
        <v>94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6.5">
      <c r="A119" s="10" t="s">
        <v>21</v>
      </c>
      <c r="B119" s="4" t="s">
        <v>82</v>
      </c>
      <c r="C119" s="6" t="s">
        <v>356</v>
      </c>
      <c r="D119" s="6" t="s">
        <v>83</v>
      </c>
      <c r="E119" s="6" t="s">
        <v>39</v>
      </c>
      <c r="F119" s="8">
        <v>13</v>
      </c>
      <c r="G119" s="8">
        <v>361</v>
      </c>
      <c r="H119" s="63">
        <v>82</v>
      </c>
      <c r="I119" s="147">
        <v>7</v>
      </c>
      <c r="J119" s="8">
        <v>24</v>
      </c>
      <c r="K119" s="8">
        <v>24</v>
      </c>
      <c r="L119" s="7" t="s">
        <v>103</v>
      </c>
      <c r="M119" s="181">
        <v>94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6.5">
      <c r="A120" s="10" t="s">
        <v>21</v>
      </c>
      <c r="B120" s="1" t="s">
        <v>84</v>
      </c>
      <c r="C120" s="6" t="s">
        <v>357</v>
      </c>
      <c r="D120" s="6" t="s">
        <v>83</v>
      </c>
      <c r="E120" s="4" t="s">
        <v>39</v>
      </c>
      <c r="F120" s="8">
        <v>12</v>
      </c>
      <c r="G120" s="8">
        <v>70</v>
      </c>
      <c r="H120" s="63">
        <v>146</v>
      </c>
      <c r="I120" s="63">
        <v>1</v>
      </c>
      <c r="J120" s="8">
        <v>3.3</v>
      </c>
      <c r="K120" s="8">
        <v>3.3</v>
      </c>
      <c r="L120" s="7" t="s">
        <v>103</v>
      </c>
      <c r="M120" s="181">
        <v>94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8" ht="16.5">
      <c r="A121" s="10" t="s">
        <v>21</v>
      </c>
      <c r="B121" s="4" t="s">
        <v>85</v>
      </c>
      <c r="C121" s="6" t="s">
        <v>358</v>
      </c>
      <c r="D121" s="6" t="s">
        <v>86</v>
      </c>
      <c r="E121" s="6" t="s">
        <v>54</v>
      </c>
      <c r="F121" s="8">
        <v>14</v>
      </c>
      <c r="G121" s="8">
        <v>146</v>
      </c>
      <c r="H121" s="63">
        <v>114</v>
      </c>
      <c r="I121" s="63">
        <v>11</v>
      </c>
      <c r="J121" s="8">
        <v>22.5</v>
      </c>
      <c r="K121" s="8">
        <v>22.5</v>
      </c>
      <c r="L121" s="7" t="s">
        <v>103</v>
      </c>
      <c r="M121" s="181">
        <v>94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32">
        <v>220128</v>
      </c>
      <c r="AB121" s="32">
        <v>263390</v>
      </c>
    </row>
    <row r="122" spans="1:28" s="20" customFormat="1" ht="15" customHeight="1">
      <c r="A122" s="205" t="s">
        <v>339</v>
      </c>
      <c r="B122" s="115"/>
      <c r="C122" s="87"/>
      <c r="D122" s="87"/>
      <c r="E122" s="87"/>
      <c r="F122" s="14"/>
      <c r="G122" s="14"/>
      <c r="H122" s="116"/>
      <c r="I122" s="117"/>
      <c r="J122" s="119">
        <f>SUM(J123:J141)</f>
        <v>532.25</v>
      </c>
      <c r="K122" s="119">
        <f>SUM(K123:K141)</f>
        <v>532.25</v>
      </c>
      <c r="L122" s="86"/>
      <c r="M122" s="120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21">
        <v>322.85</v>
      </c>
      <c r="AB122" s="121">
        <v>465.65</v>
      </c>
    </row>
    <row r="123" spans="1:28" s="196" customFormat="1" ht="16.5">
      <c r="A123" s="10" t="s">
        <v>22</v>
      </c>
      <c r="B123" s="1" t="s">
        <v>87</v>
      </c>
      <c r="C123" s="4" t="s">
        <v>71</v>
      </c>
      <c r="D123" s="122" t="s">
        <v>88</v>
      </c>
      <c r="E123" s="4" t="s">
        <v>39</v>
      </c>
      <c r="F123" s="123">
        <v>12</v>
      </c>
      <c r="G123" s="123">
        <v>82</v>
      </c>
      <c r="H123" s="124">
        <v>84</v>
      </c>
      <c r="I123" s="183">
        <v>3.8</v>
      </c>
      <c r="J123" s="123">
        <v>22</v>
      </c>
      <c r="K123" s="123">
        <v>22</v>
      </c>
      <c r="L123" s="122" t="s">
        <v>103</v>
      </c>
      <c r="M123" s="108" t="s">
        <v>40</v>
      </c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96">
        <v>36.07</v>
      </c>
      <c r="AB123" s="196">
        <v>59</v>
      </c>
    </row>
    <row r="124" spans="1:30" s="196" customFormat="1" ht="16.5">
      <c r="A124" s="10" t="s">
        <v>22</v>
      </c>
      <c r="B124" s="1" t="s">
        <v>89</v>
      </c>
      <c r="C124" s="122" t="s">
        <v>359</v>
      </c>
      <c r="D124" s="122" t="s">
        <v>88</v>
      </c>
      <c r="E124" s="4" t="s">
        <v>39</v>
      </c>
      <c r="F124" s="123">
        <v>19</v>
      </c>
      <c r="G124" s="123">
        <v>145</v>
      </c>
      <c r="H124" s="124">
        <v>150</v>
      </c>
      <c r="I124" s="124">
        <v>3.9</v>
      </c>
      <c r="J124" s="123">
        <v>23.84</v>
      </c>
      <c r="K124" s="123">
        <v>23.84</v>
      </c>
      <c r="L124" s="122" t="s">
        <v>103</v>
      </c>
      <c r="M124" s="185">
        <v>92</v>
      </c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97">
        <f>SUM(AA122:AA123)</f>
        <v>358.92</v>
      </c>
      <c r="AB124" s="197">
        <f>SUM(AB122:AB123)</f>
        <v>524.65</v>
      </c>
      <c r="AC124" s="196">
        <f>AA124/AA121*100</f>
        <v>0.1630505887483646</v>
      </c>
      <c r="AD124" s="196">
        <f>AB124/AB121*100</f>
        <v>0.19919131326170317</v>
      </c>
    </row>
    <row r="125" spans="1:28" s="196" customFormat="1" ht="16.5">
      <c r="A125" s="10" t="s">
        <v>22</v>
      </c>
      <c r="B125" s="1" t="s">
        <v>91</v>
      </c>
      <c r="C125" s="122" t="s">
        <v>90</v>
      </c>
      <c r="D125" s="122" t="s">
        <v>88</v>
      </c>
      <c r="E125" s="4" t="s">
        <v>353</v>
      </c>
      <c r="F125" s="123">
        <v>3.5</v>
      </c>
      <c r="G125" s="123">
        <v>46</v>
      </c>
      <c r="H125" s="83">
        <v>230</v>
      </c>
      <c r="I125" s="176">
        <v>13.8</v>
      </c>
      <c r="J125" s="123">
        <v>45.21</v>
      </c>
      <c r="K125" s="123">
        <v>45.21</v>
      </c>
      <c r="L125" s="122" t="s">
        <v>103</v>
      </c>
      <c r="M125" s="185">
        <v>93</v>
      </c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97">
        <f>AA121-AA124</f>
        <v>219769.08</v>
      </c>
      <c r="AB125" s="197">
        <f>AB121-AB124</f>
        <v>262865.35</v>
      </c>
    </row>
    <row r="126" spans="1:26" s="196" customFormat="1" ht="16.5">
      <c r="A126" s="10" t="s">
        <v>22</v>
      </c>
      <c r="B126" s="1" t="s">
        <v>92</v>
      </c>
      <c r="C126" s="122" t="s">
        <v>90</v>
      </c>
      <c r="D126" s="122" t="s">
        <v>88</v>
      </c>
      <c r="E126" s="4" t="s">
        <v>93</v>
      </c>
      <c r="F126" s="123">
        <v>4.2</v>
      </c>
      <c r="G126" s="108">
        <v>445</v>
      </c>
      <c r="H126" s="83">
        <v>593</v>
      </c>
      <c r="I126" s="83">
        <v>14.3</v>
      </c>
      <c r="J126" s="123">
        <v>57</v>
      </c>
      <c r="K126" s="123">
        <v>57</v>
      </c>
      <c r="L126" s="122" t="s">
        <v>103</v>
      </c>
      <c r="M126" s="108" t="s">
        <v>40</v>
      </c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</row>
    <row r="127" spans="1:29" s="196" customFormat="1" ht="16.5">
      <c r="A127" s="10" t="s">
        <v>22</v>
      </c>
      <c r="B127" s="1" t="s">
        <v>94</v>
      </c>
      <c r="C127" s="122" t="s">
        <v>95</v>
      </c>
      <c r="D127" s="122" t="s">
        <v>96</v>
      </c>
      <c r="E127" s="4" t="s">
        <v>39</v>
      </c>
      <c r="F127" s="108">
        <v>5.7</v>
      </c>
      <c r="G127" s="108">
        <v>27</v>
      </c>
      <c r="H127" s="124">
        <v>163</v>
      </c>
      <c r="I127" s="124">
        <v>5.6</v>
      </c>
      <c r="J127" s="123">
        <v>26.2</v>
      </c>
      <c r="K127" s="123">
        <v>26.2</v>
      </c>
      <c r="L127" s="122" t="s">
        <v>103</v>
      </c>
      <c r="M127" s="186">
        <v>92</v>
      </c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7" t="s">
        <v>299</v>
      </c>
      <c r="AB127" s="187" t="s">
        <v>299</v>
      </c>
      <c r="AC127" s="187" t="s">
        <v>299</v>
      </c>
    </row>
    <row r="128" spans="1:28" s="196" customFormat="1" ht="16.5">
      <c r="A128" s="10" t="s">
        <v>22</v>
      </c>
      <c r="B128" s="1" t="s">
        <v>97</v>
      </c>
      <c r="C128" s="122" t="s">
        <v>95</v>
      </c>
      <c r="D128" s="122" t="s">
        <v>88</v>
      </c>
      <c r="E128" s="4" t="s">
        <v>93</v>
      </c>
      <c r="F128" s="123">
        <v>12</v>
      </c>
      <c r="G128" s="108">
        <v>500</v>
      </c>
      <c r="H128" s="83">
        <v>710</v>
      </c>
      <c r="I128" s="83">
        <v>17.8</v>
      </c>
      <c r="J128" s="123">
        <v>68.1</v>
      </c>
      <c r="K128" s="123">
        <v>68.1</v>
      </c>
      <c r="L128" s="122" t="s">
        <v>103</v>
      </c>
      <c r="M128" s="186">
        <v>92</v>
      </c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96">
        <f>AA124+AA125</f>
        <v>220128</v>
      </c>
      <c r="AB128" s="196">
        <f>AB124+AB125</f>
        <v>263390</v>
      </c>
    </row>
    <row r="129" spans="1:26" s="196" customFormat="1" ht="16.5">
      <c r="A129" s="10" t="s">
        <v>22</v>
      </c>
      <c r="B129" s="1" t="s">
        <v>300</v>
      </c>
      <c r="C129" s="122" t="s">
        <v>301</v>
      </c>
      <c r="D129" s="122" t="s">
        <v>96</v>
      </c>
      <c r="E129" s="4" t="s">
        <v>93</v>
      </c>
      <c r="F129" s="123">
        <v>11.3</v>
      </c>
      <c r="G129" s="108">
        <v>600</v>
      </c>
      <c r="H129" s="83">
        <v>741</v>
      </c>
      <c r="I129" s="83">
        <v>39.3</v>
      </c>
      <c r="J129" s="123">
        <v>162.53</v>
      </c>
      <c r="K129" s="123">
        <v>162.53</v>
      </c>
      <c r="L129" s="122" t="s">
        <v>103</v>
      </c>
      <c r="M129" s="186">
        <v>92</v>
      </c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</row>
    <row r="130" spans="1:25" s="189" customFormat="1" ht="16.5" customHeight="1">
      <c r="A130" s="89" t="s">
        <v>22</v>
      </c>
      <c r="B130" s="137" t="s">
        <v>372</v>
      </c>
      <c r="C130" s="139" t="s">
        <v>302</v>
      </c>
      <c r="D130" s="138" t="s">
        <v>96</v>
      </c>
      <c r="E130" s="139" t="s">
        <v>93</v>
      </c>
      <c r="F130" s="140">
        <v>9.7</v>
      </c>
      <c r="G130" s="140">
        <v>529</v>
      </c>
      <c r="H130" s="141">
        <v>153</v>
      </c>
      <c r="I130" s="141">
        <v>9.9</v>
      </c>
      <c r="J130" s="199">
        <v>30.88</v>
      </c>
      <c r="K130" s="199">
        <v>30.88</v>
      </c>
      <c r="L130" s="138" t="s">
        <v>103</v>
      </c>
      <c r="M130" s="140" t="s">
        <v>40</v>
      </c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1:27" ht="16.5">
      <c r="A131" s="3" t="s">
        <v>5</v>
      </c>
      <c r="B131" s="28"/>
      <c r="C131" s="28"/>
      <c r="D131" s="28"/>
      <c r="E131" s="29"/>
      <c r="F131" s="29"/>
      <c r="G131" s="29"/>
      <c r="H131" s="29"/>
      <c r="I131" s="29"/>
      <c r="J131" s="29"/>
      <c r="K131" s="96" t="s">
        <v>45</v>
      </c>
      <c r="L131" s="215" t="s">
        <v>46</v>
      </c>
      <c r="M131" s="216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16.5">
      <c r="A132" s="30" t="s">
        <v>4</v>
      </c>
      <c r="B132" s="211" t="s">
        <v>334</v>
      </c>
      <c r="C132" s="212"/>
      <c r="D132" s="33"/>
      <c r="E132" s="34"/>
      <c r="F132" s="34"/>
      <c r="G132" s="34"/>
      <c r="H132" s="34"/>
      <c r="I132" s="34"/>
      <c r="J132" s="34"/>
      <c r="K132" s="96" t="s">
        <v>47</v>
      </c>
      <c r="L132" s="217" t="s">
        <v>162</v>
      </c>
      <c r="M132" s="218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6" ht="22.5" customHeight="1">
      <c r="A133" s="213" t="s">
        <v>386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35"/>
    </row>
    <row r="134" spans="1:25" ht="18" customHeight="1">
      <c r="A134" s="210" t="s">
        <v>163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s="105" customFormat="1" ht="50.25" customHeight="1">
      <c r="A135" s="78" t="s">
        <v>164</v>
      </c>
      <c r="B135" s="78" t="s">
        <v>165</v>
      </c>
      <c r="C135" s="71" t="s">
        <v>166</v>
      </c>
      <c r="D135" s="52" t="s">
        <v>30</v>
      </c>
      <c r="E135" s="71" t="s">
        <v>167</v>
      </c>
      <c r="F135" s="71" t="s">
        <v>31</v>
      </c>
      <c r="G135" s="52" t="s">
        <v>32</v>
      </c>
      <c r="H135" s="45" t="s">
        <v>24</v>
      </c>
      <c r="I135" s="45" t="s">
        <v>25</v>
      </c>
      <c r="J135" s="44" t="s">
        <v>3</v>
      </c>
      <c r="K135" s="44" t="s">
        <v>26</v>
      </c>
      <c r="L135" s="50" t="s">
        <v>29</v>
      </c>
      <c r="M135" s="45" t="s">
        <v>168</v>
      </c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</row>
    <row r="136" spans="1:25" s="102" customFormat="1" ht="16.5">
      <c r="A136" s="79"/>
      <c r="B136" s="79" t="s">
        <v>2</v>
      </c>
      <c r="C136" s="80" t="s">
        <v>33</v>
      </c>
      <c r="D136" s="53" t="s">
        <v>34</v>
      </c>
      <c r="E136" s="54"/>
      <c r="F136" s="47" t="s">
        <v>1</v>
      </c>
      <c r="G136" s="47" t="s">
        <v>1</v>
      </c>
      <c r="H136" s="47" t="s">
        <v>0</v>
      </c>
      <c r="I136" s="47" t="s">
        <v>27</v>
      </c>
      <c r="J136" s="48" t="s">
        <v>28</v>
      </c>
      <c r="K136" s="49" t="s">
        <v>28</v>
      </c>
      <c r="L136" s="51"/>
      <c r="M136" s="46" t="s">
        <v>169</v>
      </c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:25" s="189" customFormat="1" ht="16.5" customHeight="1">
      <c r="A137" s="10" t="s">
        <v>22</v>
      </c>
      <c r="B137" s="1" t="s">
        <v>373</v>
      </c>
      <c r="C137" s="4" t="s">
        <v>374</v>
      </c>
      <c r="D137" s="122" t="s">
        <v>375</v>
      </c>
      <c r="E137" s="4" t="s">
        <v>376</v>
      </c>
      <c r="F137" s="108">
        <v>5.5</v>
      </c>
      <c r="G137" s="108">
        <v>210</v>
      </c>
      <c r="H137" s="124">
        <v>125</v>
      </c>
      <c r="I137" s="124">
        <v>5</v>
      </c>
      <c r="J137" s="123">
        <v>36</v>
      </c>
      <c r="K137" s="123">
        <v>36</v>
      </c>
      <c r="L137" s="122" t="s">
        <v>103</v>
      </c>
      <c r="M137" s="108" t="s">
        <v>40</v>
      </c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1:25" s="188" customFormat="1" ht="16.5" customHeight="1">
      <c r="A138" s="10" t="s">
        <v>22</v>
      </c>
      <c r="B138" s="1" t="s">
        <v>303</v>
      </c>
      <c r="C138" s="4" t="s">
        <v>71</v>
      </c>
      <c r="D138" s="122" t="s">
        <v>304</v>
      </c>
      <c r="E138" s="4" t="s">
        <v>370</v>
      </c>
      <c r="F138" s="108" t="s">
        <v>40</v>
      </c>
      <c r="G138" s="108" t="s">
        <v>40</v>
      </c>
      <c r="H138" s="108" t="s">
        <v>40</v>
      </c>
      <c r="I138" s="108" t="s">
        <v>40</v>
      </c>
      <c r="J138" s="108" t="s">
        <v>40</v>
      </c>
      <c r="K138" s="108" t="s">
        <v>40</v>
      </c>
      <c r="L138" s="122" t="s">
        <v>305</v>
      </c>
      <c r="M138" s="108" t="s">
        <v>40</v>
      </c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</row>
    <row r="139" spans="1:25" s="189" customFormat="1" ht="16.5" customHeight="1">
      <c r="A139" s="10" t="s">
        <v>22</v>
      </c>
      <c r="B139" s="1" t="s">
        <v>306</v>
      </c>
      <c r="C139" s="4" t="s">
        <v>71</v>
      </c>
      <c r="D139" s="122" t="s">
        <v>307</v>
      </c>
      <c r="E139" s="4" t="s">
        <v>93</v>
      </c>
      <c r="F139" s="108">
        <v>2.31</v>
      </c>
      <c r="G139" s="108">
        <v>900</v>
      </c>
      <c r="H139" s="124">
        <v>190</v>
      </c>
      <c r="I139" s="124">
        <v>17.2</v>
      </c>
      <c r="J139" s="123">
        <v>44.27</v>
      </c>
      <c r="K139" s="123">
        <v>44.27</v>
      </c>
      <c r="L139" s="122" t="s">
        <v>103</v>
      </c>
      <c r="M139" s="108" t="s">
        <v>40</v>
      </c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1:25" s="188" customFormat="1" ht="16.5" customHeight="1">
      <c r="A140" s="10" t="s">
        <v>22</v>
      </c>
      <c r="B140" s="1" t="s">
        <v>308</v>
      </c>
      <c r="C140" s="4" t="s">
        <v>71</v>
      </c>
      <c r="D140" s="122" t="s">
        <v>307</v>
      </c>
      <c r="E140" s="4" t="s">
        <v>93</v>
      </c>
      <c r="F140" s="108">
        <v>5</v>
      </c>
      <c r="G140" s="108">
        <v>90</v>
      </c>
      <c r="H140" s="124">
        <v>112</v>
      </c>
      <c r="I140" s="124">
        <v>1.99</v>
      </c>
      <c r="J140" s="142">
        <v>7.22</v>
      </c>
      <c r="K140" s="142">
        <v>7.22</v>
      </c>
      <c r="L140" s="122" t="s">
        <v>103</v>
      </c>
      <c r="M140" s="190">
        <v>92</v>
      </c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1:25" s="189" customFormat="1" ht="16.5" customHeight="1">
      <c r="A141" s="10" t="s">
        <v>22</v>
      </c>
      <c r="B141" s="1" t="s">
        <v>309</v>
      </c>
      <c r="C141" s="4" t="s">
        <v>71</v>
      </c>
      <c r="D141" s="122" t="s">
        <v>307</v>
      </c>
      <c r="E141" s="4" t="s">
        <v>93</v>
      </c>
      <c r="F141" s="123">
        <v>10</v>
      </c>
      <c r="G141" s="123">
        <v>70</v>
      </c>
      <c r="H141" s="124">
        <v>37</v>
      </c>
      <c r="I141" s="124">
        <v>2.5</v>
      </c>
      <c r="J141" s="123">
        <v>9</v>
      </c>
      <c r="K141" s="123">
        <v>9</v>
      </c>
      <c r="L141" s="122" t="s">
        <v>103</v>
      </c>
      <c r="M141" s="108" t="s">
        <v>40</v>
      </c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1:25" s="88" customFormat="1" ht="16.5" customHeight="1">
      <c r="A142" s="206" t="s">
        <v>335</v>
      </c>
      <c r="B142" s="85"/>
      <c r="C142" s="87"/>
      <c r="D142" s="86"/>
      <c r="E142" s="87"/>
      <c r="F142" s="14"/>
      <c r="G142" s="14"/>
      <c r="H142" s="14"/>
      <c r="I142" s="119"/>
      <c r="J142" s="119">
        <f>SUM(J143:J149)</f>
        <v>36.07</v>
      </c>
      <c r="K142" s="119">
        <f>SUM(K143:K149)</f>
        <v>63.89999999999999</v>
      </c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</row>
    <row r="143" spans="1:25" s="42" customFormat="1" ht="16.5">
      <c r="A143" s="10" t="s">
        <v>310</v>
      </c>
      <c r="B143" s="1" t="s">
        <v>311</v>
      </c>
      <c r="C143" s="6" t="s">
        <v>71</v>
      </c>
      <c r="D143" s="7" t="s">
        <v>312</v>
      </c>
      <c r="E143" s="6" t="s">
        <v>39</v>
      </c>
      <c r="F143" s="8">
        <v>19.5</v>
      </c>
      <c r="G143" s="8">
        <v>116</v>
      </c>
      <c r="H143" s="63">
        <v>81.5</v>
      </c>
      <c r="I143" s="63">
        <v>1.6</v>
      </c>
      <c r="J143" s="84" t="s">
        <v>40</v>
      </c>
      <c r="K143" s="8">
        <v>8.7</v>
      </c>
      <c r="L143" s="7" t="s">
        <v>103</v>
      </c>
      <c r="M143" s="155">
        <v>93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s="42" customFormat="1" ht="16.5">
      <c r="A144" s="10" t="s">
        <v>310</v>
      </c>
      <c r="B144" s="1" t="s">
        <v>313</v>
      </c>
      <c r="C144" s="6" t="s">
        <v>71</v>
      </c>
      <c r="D144" s="7" t="s">
        <v>314</v>
      </c>
      <c r="E144" s="6" t="s">
        <v>39</v>
      </c>
      <c r="F144" s="8">
        <v>18.5</v>
      </c>
      <c r="G144" s="8">
        <v>169</v>
      </c>
      <c r="H144" s="63">
        <v>15.2</v>
      </c>
      <c r="I144" s="63">
        <v>0.4</v>
      </c>
      <c r="J144" s="84" t="s">
        <v>40</v>
      </c>
      <c r="K144" s="8">
        <v>14</v>
      </c>
      <c r="L144" s="7" t="s">
        <v>103</v>
      </c>
      <c r="M144" s="155">
        <v>93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s="42" customFormat="1" ht="16.5">
      <c r="A145" s="10" t="s">
        <v>310</v>
      </c>
      <c r="B145" s="1" t="s">
        <v>315</v>
      </c>
      <c r="C145" s="6" t="s">
        <v>71</v>
      </c>
      <c r="D145" s="7" t="s">
        <v>316</v>
      </c>
      <c r="E145" s="6" t="s">
        <v>317</v>
      </c>
      <c r="F145" s="8">
        <v>15</v>
      </c>
      <c r="G145" s="8">
        <v>82</v>
      </c>
      <c r="H145" s="63">
        <v>77.2</v>
      </c>
      <c r="I145" s="63">
        <v>0.7</v>
      </c>
      <c r="J145" s="8">
        <v>6.2</v>
      </c>
      <c r="K145" s="8">
        <v>6.8</v>
      </c>
      <c r="L145" s="7" t="s">
        <v>103</v>
      </c>
      <c r="M145" s="155">
        <v>93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s="42" customFormat="1" ht="16.5">
      <c r="A146" s="10" t="s">
        <v>310</v>
      </c>
      <c r="B146" s="1" t="s">
        <v>318</v>
      </c>
      <c r="C146" s="6" t="s">
        <v>71</v>
      </c>
      <c r="D146" s="7" t="s">
        <v>316</v>
      </c>
      <c r="E146" s="6" t="s">
        <v>39</v>
      </c>
      <c r="F146" s="8">
        <v>23.5</v>
      </c>
      <c r="G146" s="8">
        <v>105</v>
      </c>
      <c r="H146" s="63">
        <v>61</v>
      </c>
      <c r="I146" s="63">
        <v>0.7</v>
      </c>
      <c r="J146" s="84" t="s">
        <v>40</v>
      </c>
      <c r="K146" s="8">
        <v>3.3</v>
      </c>
      <c r="L146" s="7" t="s">
        <v>103</v>
      </c>
      <c r="M146" s="155">
        <v>93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s="42" customFormat="1" ht="16.5">
      <c r="A147" s="10" t="s">
        <v>310</v>
      </c>
      <c r="B147" s="1" t="s">
        <v>319</v>
      </c>
      <c r="C147" s="6" t="s">
        <v>71</v>
      </c>
      <c r="D147" s="7" t="s">
        <v>316</v>
      </c>
      <c r="E147" s="6" t="s">
        <v>39</v>
      </c>
      <c r="F147" s="8">
        <v>14.3</v>
      </c>
      <c r="G147" s="8">
        <v>65</v>
      </c>
      <c r="H147" s="63">
        <v>27.5</v>
      </c>
      <c r="I147" s="63">
        <v>0.5</v>
      </c>
      <c r="J147" s="8">
        <v>2.77</v>
      </c>
      <c r="K147" s="8">
        <v>2.8</v>
      </c>
      <c r="L147" s="7" t="s">
        <v>103</v>
      </c>
      <c r="M147" s="155">
        <v>93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6.5">
      <c r="A148" s="10" t="s">
        <v>310</v>
      </c>
      <c r="B148" s="1" t="s">
        <v>320</v>
      </c>
      <c r="C148" s="6" t="s">
        <v>71</v>
      </c>
      <c r="D148" s="7" t="s">
        <v>316</v>
      </c>
      <c r="E148" s="6" t="s">
        <v>39</v>
      </c>
      <c r="F148" s="8">
        <v>23</v>
      </c>
      <c r="G148" s="8">
        <v>106</v>
      </c>
      <c r="H148" s="63">
        <v>72.7</v>
      </c>
      <c r="I148" s="63">
        <v>1.2</v>
      </c>
      <c r="J148" s="8">
        <v>5.1</v>
      </c>
      <c r="K148" s="8">
        <v>6</v>
      </c>
      <c r="L148" s="7" t="s">
        <v>103</v>
      </c>
      <c r="M148" s="155">
        <v>93</v>
      </c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</row>
    <row r="149" spans="1:25" ht="16.5">
      <c r="A149" s="89" t="s">
        <v>310</v>
      </c>
      <c r="B149" s="90" t="s">
        <v>321</v>
      </c>
      <c r="C149" s="82" t="s">
        <v>71</v>
      </c>
      <c r="D149" s="91" t="s">
        <v>316</v>
      </c>
      <c r="E149" s="82" t="s">
        <v>39</v>
      </c>
      <c r="F149" s="92">
        <v>22</v>
      </c>
      <c r="G149" s="92">
        <v>135</v>
      </c>
      <c r="H149" s="75">
        <v>128.1</v>
      </c>
      <c r="I149" s="75">
        <v>2.6</v>
      </c>
      <c r="J149" s="92">
        <v>22</v>
      </c>
      <c r="K149" s="92">
        <v>22.3</v>
      </c>
      <c r="L149" s="91" t="s">
        <v>103</v>
      </c>
      <c r="M149" s="167">
        <v>93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53" s="20" customFormat="1" ht="14.25">
      <c r="B150" s="27" t="s">
        <v>382</v>
      </c>
      <c r="C150" s="27"/>
      <c r="F150" s="21"/>
      <c r="G150" s="27" t="s">
        <v>15</v>
      </c>
      <c r="H150" s="22"/>
      <c r="I150" s="22"/>
      <c r="J150" s="22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 s="20" customFormat="1" ht="14.25">
      <c r="A151" s="22" t="s">
        <v>18</v>
      </c>
      <c r="B151" s="27"/>
      <c r="C151" s="207" t="s">
        <v>17</v>
      </c>
      <c r="K151" s="208" t="s">
        <v>16</v>
      </c>
      <c r="AA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2:53" s="20" customFormat="1" ht="14.25">
      <c r="B152" s="27"/>
      <c r="C152" s="27"/>
      <c r="F152" s="21"/>
      <c r="G152" s="27" t="s">
        <v>19</v>
      </c>
      <c r="H152" s="22"/>
      <c r="I152" s="22"/>
      <c r="J152" s="22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2:53" s="20" customFormat="1" ht="16.5" customHeight="1">
      <c r="B153" s="27"/>
      <c r="C153" s="27"/>
      <c r="F153" s="21"/>
      <c r="G153" s="27"/>
      <c r="H153" s="22"/>
      <c r="I153" s="22"/>
      <c r="J153" s="22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14" s="20" customFormat="1" ht="13.5" customHeight="1">
      <c r="A154" s="191" t="s">
        <v>53</v>
      </c>
      <c r="B154" s="88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192"/>
      <c r="N154" s="88"/>
    </row>
    <row r="155" spans="1:14" s="20" customFormat="1" ht="14.25">
      <c r="A155" s="27" t="s">
        <v>48</v>
      </c>
      <c r="B155" s="26"/>
      <c r="C155" s="26"/>
      <c r="D155" s="26"/>
      <c r="E155" s="26"/>
      <c r="F155" s="26"/>
      <c r="G155" s="26"/>
      <c r="H155" s="73"/>
      <c r="J155" s="25"/>
      <c r="N155" s="88"/>
    </row>
    <row r="156" spans="1:14" s="20" customFormat="1" ht="14.25">
      <c r="A156" s="20" t="s">
        <v>49</v>
      </c>
      <c r="B156" s="26"/>
      <c r="C156" s="26"/>
      <c r="D156" s="26"/>
      <c r="E156" s="26"/>
      <c r="F156" s="26"/>
      <c r="G156" s="26"/>
      <c r="H156" s="73"/>
      <c r="I156" s="74"/>
      <c r="N156" s="88"/>
    </row>
    <row r="157" spans="1:14" s="20" customFormat="1" ht="14.25">
      <c r="A157" s="23" t="s">
        <v>50</v>
      </c>
      <c r="B157" s="26"/>
      <c r="C157" s="26"/>
      <c r="D157" s="26"/>
      <c r="E157" s="26"/>
      <c r="F157" s="26"/>
      <c r="G157" s="26"/>
      <c r="H157" s="73"/>
      <c r="I157" s="74"/>
      <c r="J157" s="26"/>
      <c r="N157" s="88"/>
    </row>
    <row r="158" spans="1:14" s="20" customFormat="1" ht="14.25">
      <c r="A158" s="20" t="s">
        <v>51</v>
      </c>
      <c r="B158" s="26"/>
      <c r="C158" s="26"/>
      <c r="D158" s="26"/>
      <c r="E158" s="26"/>
      <c r="F158" s="26"/>
      <c r="G158" s="26"/>
      <c r="H158" s="73"/>
      <c r="I158" s="74"/>
      <c r="K158" s="191"/>
      <c r="N158" s="88"/>
    </row>
    <row r="159" spans="1:14" s="20" customFormat="1" ht="14.25">
      <c r="A159" s="23" t="s">
        <v>52</v>
      </c>
      <c r="N159" s="88"/>
    </row>
    <row r="160" spans="1:14" s="20" customFormat="1" ht="15" customHeight="1">
      <c r="A160" s="20" t="s">
        <v>322</v>
      </c>
      <c r="B160" s="26"/>
      <c r="C160" s="26"/>
      <c r="D160" s="26"/>
      <c r="E160" s="26"/>
      <c r="F160" s="26"/>
      <c r="G160" s="26"/>
      <c r="H160" s="73"/>
      <c r="I160" s="74"/>
      <c r="K160" s="191"/>
      <c r="N160" s="88"/>
    </row>
    <row r="161" spans="1:9" s="20" customFormat="1" ht="15" customHeight="1">
      <c r="A161" s="23" t="s">
        <v>340</v>
      </c>
      <c r="E161" s="21"/>
      <c r="F161" s="21"/>
      <c r="G161" s="22"/>
      <c r="H161" s="22"/>
      <c r="I161" s="22"/>
    </row>
    <row r="162" spans="1:9" s="20" customFormat="1" ht="15" customHeight="1">
      <c r="A162" s="23" t="s">
        <v>341</v>
      </c>
      <c r="E162" s="21"/>
      <c r="F162" s="21"/>
      <c r="G162" s="22"/>
      <c r="H162" s="22"/>
      <c r="I162" s="22"/>
    </row>
    <row r="163" spans="1:25" s="20" customFormat="1" ht="15" customHeight="1">
      <c r="A163" s="23" t="s">
        <v>323</v>
      </c>
      <c r="E163" s="21"/>
      <c r="F163" s="21"/>
      <c r="G163" s="22"/>
      <c r="H163" s="22"/>
      <c r="I163" s="22"/>
      <c r="J163" s="22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10" s="20" customFormat="1" ht="13.5" customHeight="1">
      <c r="A164" s="23" t="s">
        <v>23</v>
      </c>
      <c r="F164" s="21"/>
      <c r="G164" s="21"/>
      <c r="H164" s="22"/>
      <c r="I164" s="22"/>
      <c r="J164" s="22"/>
    </row>
    <row r="165" spans="1:11" s="20" customFormat="1" ht="13.5" customHeight="1">
      <c r="A165" s="23" t="s">
        <v>333</v>
      </c>
      <c r="F165" s="21"/>
      <c r="G165" s="21"/>
      <c r="H165" s="22"/>
      <c r="I165" s="22"/>
      <c r="J165" s="22"/>
      <c r="K165" s="24"/>
    </row>
    <row r="166" spans="1:13" s="20" customFormat="1" ht="13.5" customHeight="1">
      <c r="A166" s="23" t="s">
        <v>324</v>
      </c>
      <c r="F166" s="21"/>
      <c r="G166" s="21"/>
      <c r="H166" s="22"/>
      <c r="I166" s="22"/>
      <c r="J166" s="22"/>
      <c r="M166" s="24" t="s">
        <v>381</v>
      </c>
    </row>
    <row r="167" spans="1:13" s="20" customFormat="1" ht="13.5" customHeight="1">
      <c r="A167" s="23" t="s">
        <v>325</v>
      </c>
      <c r="F167" s="21"/>
      <c r="G167" s="21"/>
      <c r="H167" s="22"/>
      <c r="I167" s="22"/>
      <c r="J167" s="22"/>
      <c r="L167" s="32"/>
      <c r="M167" s="24" t="s">
        <v>388</v>
      </c>
    </row>
    <row r="168" spans="1:13" ht="13.5" customHeight="1">
      <c r="A168" s="23" t="s">
        <v>326</v>
      </c>
      <c r="F168" s="40"/>
      <c r="G168" s="40"/>
      <c r="L168" s="20"/>
      <c r="M168" s="24" t="s">
        <v>389</v>
      </c>
    </row>
    <row r="169" spans="1:13" ht="13.5" customHeight="1">
      <c r="A169" s="23" t="s">
        <v>327</v>
      </c>
      <c r="F169" s="40"/>
      <c r="G169" s="40"/>
      <c r="M169" s="24" t="s">
        <v>390</v>
      </c>
    </row>
    <row r="170" spans="1:13" ht="13.5" customHeight="1">
      <c r="A170" s="23" t="s">
        <v>329</v>
      </c>
      <c r="F170" s="40"/>
      <c r="G170" s="40"/>
      <c r="M170" s="24" t="s">
        <v>391</v>
      </c>
    </row>
    <row r="171" spans="1:7" ht="13.5" customHeight="1">
      <c r="A171" s="23" t="s">
        <v>392</v>
      </c>
      <c r="F171" s="40"/>
      <c r="G171" s="40"/>
    </row>
    <row r="172" spans="1:7" ht="13.5" customHeight="1">
      <c r="A172" s="23"/>
      <c r="F172" s="40"/>
      <c r="G172" s="40"/>
    </row>
    <row r="173" spans="6:7" ht="16.5">
      <c r="F173" s="40"/>
      <c r="G173" s="40"/>
    </row>
    <row r="174" spans="6:7" ht="16.5">
      <c r="F174" s="40"/>
      <c r="G174" s="40"/>
    </row>
    <row r="175" spans="6:7" ht="16.5">
      <c r="F175" s="40"/>
      <c r="G175" s="40"/>
    </row>
    <row r="176" spans="6:7" ht="16.5">
      <c r="F176" s="40"/>
      <c r="G176" s="40"/>
    </row>
    <row r="177" spans="6:7" ht="16.5">
      <c r="F177" s="40"/>
      <c r="G177" s="40"/>
    </row>
    <row r="178" spans="6:7" ht="16.5">
      <c r="F178" s="40"/>
      <c r="G178" s="40"/>
    </row>
    <row r="179" spans="6:7" ht="16.5">
      <c r="F179" s="40"/>
      <c r="G179" s="40"/>
    </row>
    <row r="180" spans="6:7" ht="16.5">
      <c r="F180" s="40"/>
      <c r="G180" s="40"/>
    </row>
    <row r="181" spans="6:7" ht="16.5">
      <c r="F181" s="40"/>
      <c r="G181" s="40"/>
    </row>
    <row r="182" spans="6:7" ht="16.5">
      <c r="F182" s="40"/>
      <c r="G182" s="40"/>
    </row>
    <row r="183" spans="6:7" ht="16.5">
      <c r="F183" s="40"/>
      <c r="G183" s="40"/>
    </row>
    <row r="184" spans="6:7" ht="16.5">
      <c r="F184" s="40"/>
      <c r="G184" s="40"/>
    </row>
    <row r="185" spans="6:7" ht="16.5">
      <c r="F185" s="40"/>
      <c r="G185" s="40"/>
    </row>
    <row r="186" spans="6:7" ht="16.5">
      <c r="F186" s="40"/>
      <c r="G186" s="40"/>
    </row>
    <row r="187" spans="6:7" ht="16.5">
      <c r="F187" s="40"/>
      <c r="G187" s="40"/>
    </row>
    <row r="188" spans="6:7" ht="16.5">
      <c r="F188" s="40"/>
      <c r="G188" s="40"/>
    </row>
    <row r="189" spans="6:7" ht="16.5">
      <c r="F189" s="40"/>
      <c r="G189" s="40"/>
    </row>
    <row r="190" spans="6:7" ht="16.5">
      <c r="F190" s="40"/>
      <c r="G190" s="40"/>
    </row>
    <row r="191" spans="6:7" ht="16.5">
      <c r="F191" s="40"/>
      <c r="G191" s="40"/>
    </row>
    <row r="192" spans="6:7" ht="16.5">
      <c r="F192" s="40"/>
      <c r="G192" s="40"/>
    </row>
    <row r="193" spans="6:7" ht="16.5">
      <c r="F193" s="40"/>
      <c r="G193" s="40"/>
    </row>
    <row r="194" spans="6:7" ht="16.5">
      <c r="F194" s="40"/>
      <c r="G194" s="40"/>
    </row>
    <row r="195" spans="6:7" ht="16.5">
      <c r="F195" s="40"/>
      <c r="G195" s="40"/>
    </row>
    <row r="196" spans="6:7" ht="16.5">
      <c r="F196" s="40"/>
      <c r="G196" s="40"/>
    </row>
    <row r="197" spans="6:7" ht="16.5">
      <c r="F197" s="40"/>
      <c r="G197" s="40"/>
    </row>
    <row r="198" spans="6:7" ht="16.5">
      <c r="F198" s="40"/>
      <c r="G198" s="40"/>
    </row>
    <row r="199" spans="6:7" ht="16.5">
      <c r="F199" s="40"/>
      <c r="G199" s="40"/>
    </row>
    <row r="200" spans="6:7" ht="16.5">
      <c r="F200" s="40"/>
      <c r="G200" s="40"/>
    </row>
    <row r="201" spans="6:7" ht="16.5">
      <c r="F201" s="40"/>
      <c r="G201" s="40"/>
    </row>
    <row r="202" spans="6:7" ht="16.5">
      <c r="F202" s="40"/>
      <c r="G202" s="40"/>
    </row>
    <row r="203" spans="6:7" ht="16.5">
      <c r="F203" s="40"/>
      <c r="G203" s="40"/>
    </row>
    <row r="204" spans="6:7" ht="16.5">
      <c r="F204" s="40"/>
      <c r="G204" s="40"/>
    </row>
    <row r="205" spans="6:7" ht="16.5">
      <c r="F205" s="40"/>
      <c r="G205" s="40"/>
    </row>
    <row r="206" spans="6:7" ht="16.5">
      <c r="F206" s="40"/>
      <c r="G206" s="40"/>
    </row>
    <row r="207" spans="6:7" ht="16.5">
      <c r="F207" s="40"/>
      <c r="G207" s="40"/>
    </row>
    <row r="208" spans="6:7" ht="16.5">
      <c r="F208" s="40"/>
      <c r="G208" s="40"/>
    </row>
    <row r="209" spans="6:7" ht="16.5">
      <c r="F209" s="40"/>
      <c r="G209" s="40"/>
    </row>
    <row r="210" spans="6:7" ht="16.5">
      <c r="F210" s="40"/>
      <c r="G210" s="40"/>
    </row>
    <row r="211" spans="6:7" ht="16.5">
      <c r="F211" s="40"/>
      <c r="G211" s="40"/>
    </row>
    <row r="212" spans="6:7" ht="16.5">
      <c r="F212" s="40"/>
      <c r="G212" s="40"/>
    </row>
    <row r="213" spans="6:7" ht="16.5">
      <c r="F213" s="40"/>
      <c r="G213" s="40"/>
    </row>
    <row r="214" spans="6:7" ht="16.5">
      <c r="F214" s="40"/>
      <c r="G214" s="40"/>
    </row>
    <row r="215" spans="6:7" ht="16.5">
      <c r="F215" s="40"/>
      <c r="G215" s="40"/>
    </row>
    <row r="216" spans="6:7" ht="16.5">
      <c r="F216" s="40"/>
      <c r="G216" s="40"/>
    </row>
    <row r="217" spans="6:7" ht="16.5">
      <c r="F217" s="40"/>
      <c r="G217" s="40"/>
    </row>
    <row r="218" spans="6:7" ht="16.5">
      <c r="F218" s="40"/>
      <c r="G218" s="40"/>
    </row>
    <row r="219" spans="6:7" ht="16.5">
      <c r="F219" s="40"/>
      <c r="G219" s="40"/>
    </row>
    <row r="220" spans="6:7" ht="16.5">
      <c r="F220" s="40"/>
      <c r="G220" s="40"/>
    </row>
    <row r="221" spans="6:7" ht="16.5">
      <c r="F221" s="40"/>
      <c r="G221" s="40"/>
    </row>
    <row r="222" spans="6:7" ht="16.5">
      <c r="F222" s="40"/>
      <c r="G222" s="40"/>
    </row>
    <row r="223" spans="6:7" ht="16.5">
      <c r="F223" s="40"/>
      <c r="G223" s="40"/>
    </row>
    <row r="224" spans="6:7" ht="16.5">
      <c r="F224" s="40"/>
      <c r="G224" s="40"/>
    </row>
    <row r="225" spans="6:7" ht="16.5">
      <c r="F225" s="40"/>
      <c r="G225" s="40"/>
    </row>
    <row r="226" spans="6:7" ht="16.5">
      <c r="F226" s="40"/>
      <c r="G226" s="40"/>
    </row>
    <row r="227" spans="6:7" ht="16.5">
      <c r="F227" s="40"/>
      <c r="G227" s="40"/>
    </row>
    <row r="228" spans="6:7" ht="16.5">
      <c r="F228" s="40"/>
      <c r="G228" s="40"/>
    </row>
    <row r="229" spans="6:7" ht="16.5">
      <c r="F229" s="40"/>
      <c r="G229" s="40"/>
    </row>
    <row r="230" spans="6:7" ht="16.5">
      <c r="F230" s="40"/>
      <c r="G230" s="40"/>
    </row>
    <row r="231" spans="6:7" ht="16.5">
      <c r="F231" s="40"/>
      <c r="G231" s="40"/>
    </row>
    <row r="232" spans="6:7" ht="16.5">
      <c r="F232" s="40"/>
      <c r="G232" s="40"/>
    </row>
    <row r="233" spans="6:7" ht="16.5">
      <c r="F233" s="40"/>
      <c r="G233" s="40"/>
    </row>
    <row r="234" spans="6:7" ht="16.5">
      <c r="F234" s="40"/>
      <c r="G234" s="40"/>
    </row>
    <row r="235" spans="6:7" ht="16.5">
      <c r="F235" s="40"/>
      <c r="G235" s="40"/>
    </row>
    <row r="236" spans="6:7" ht="16.5">
      <c r="F236" s="40"/>
      <c r="G236" s="40"/>
    </row>
    <row r="237" spans="6:7" ht="16.5">
      <c r="F237" s="40"/>
      <c r="G237" s="40"/>
    </row>
    <row r="238" spans="6:7" ht="16.5">
      <c r="F238" s="40"/>
      <c r="G238" s="40"/>
    </row>
    <row r="239" spans="6:7" ht="16.5">
      <c r="F239" s="40"/>
      <c r="G239" s="40"/>
    </row>
    <row r="240" spans="6:7" ht="16.5">
      <c r="F240" s="40"/>
      <c r="G240" s="40"/>
    </row>
    <row r="241" spans="6:7" ht="16.5">
      <c r="F241" s="40"/>
      <c r="G241" s="40"/>
    </row>
    <row r="242" spans="6:7" ht="16.5">
      <c r="F242" s="40"/>
      <c r="G242" s="40"/>
    </row>
    <row r="243" spans="6:7" ht="16.5">
      <c r="F243" s="40"/>
      <c r="G243" s="40"/>
    </row>
    <row r="244" spans="6:7" ht="16.5">
      <c r="F244" s="40"/>
      <c r="G244" s="40"/>
    </row>
    <row r="245" spans="6:7" ht="16.5">
      <c r="F245" s="40"/>
      <c r="G245" s="40"/>
    </row>
    <row r="246" spans="6:7" ht="16.5">
      <c r="F246" s="40"/>
      <c r="G246" s="40"/>
    </row>
    <row r="247" spans="6:7" ht="16.5">
      <c r="F247" s="40"/>
      <c r="G247" s="40"/>
    </row>
    <row r="248" spans="6:7" ht="16.5">
      <c r="F248" s="40"/>
      <c r="G248" s="40"/>
    </row>
    <row r="249" spans="6:7" ht="16.5">
      <c r="F249" s="40"/>
      <c r="G249" s="40"/>
    </row>
    <row r="250" spans="6:7" ht="16.5">
      <c r="F250" s="40"/>
      <c r="G250" s="40"/>
    </row>
    <row r="251" spans="6:7" ht="16.5">
      <c r="F251" s="40"/>
      <c r="G251" s="40"/>
    </row>
    <row r="252" spans="6:7" ht="16.5">
      <c r="F252" s="40"/>
      <c r="G252" s="40"/>
    </row>
    <row r="253" spans="6:7" ht="16.5">
      <c r="F253" s="40"/>
      <c r="G253" s="40"/>
    </row>
    <row r="254" spans="6:7" ht="16.5">
      <c r="F254" s="40"/>
      <c r="G254" s="40"/>
    </row>
    <row r="255" spans="6:7" ht="16.5">
      <c r="F255" s="40"/>
      <c r="G255" s="40"/>
    </row>
    <row r="256" spans="6:7" ht="16.5">
      <c r="F256" s="40"/>
      <c r="G256" s="40"/>
    </row>
    <row r="257" spans="6:7" ht="16.5">
      <c r="F257" s="40"/>
      <c r="G257" s="40"/>
    </row>
    <row r="258" spans="6:7" ht="16.5">
      <c r="F258" s="40"/>
      <c r="G258" s="40"/>
    </row>
    <row r="259" spans="6:7" ht="16.5">
      <c r="F259" s="40"/>
      <c r="G259" s="40"/>
    </row>
    <row r="260" spans="6:7" ht="16.5">
      <c r="F260" s="40"/>
      <c r="G260" s="40"/>
    </row>
    <row r="261" spans="6:7" ht="16.5">
      <c r="F261" s="40"/>
      <c r="G261" s="40"/>
    </row>
    <row r="262" spans="6:7" ht="16.5">
      <c r="F262" s="40"/>
      <c r="G262" s="40"/>
    </row>
    <row r="263" spans="6:7" ht="16.5">
      <c r="F263" s="40"/>
      <c r="G263" s="40"/>
    </row>
    <row r="264" spans="6:7" ht="16.5">
      <c r="F264" s="40"/>
      <c r="G264" s="40"/>
    </row>
    <row r="265" spans="6:7" ht="16.5">
      <c r="F265" s="40"/>
      <c r="G265" s="40"/>
    </row>
    <row r="266" spans="6:7" ht="16.5">
      <c r="F266" s="40"/>
      <c r="G266" s="40"/>
    </row>
    <row r="267" spans="6:7" ht="16.5">
      <c r="F267" s="40"/>
      <c r="G267" s="40"/>
    </row>
    <row r="268" spans="6:7" ht="16.5">
      <c r="F268" s="40"/>
      <c r="G268" s="40"/>
    </row>
    <row r="269" spans="6:7" ht="16.5">
      <c r="F269" s="40"/>
      <c r="G269" s="40"/>
    </row>
    <row r="270" spans="6:7" ht="16.5">
      <c r="F270" s="40"/>
      <c r="G270" s="40"/>
    </row>
    <row r="271" spans="6:7" ht="16.5">
      <c r="F271" s="40"/>
      <c r="G271" s="40"/>
    </row>
    <row r="272" spans="6:7" ht="16.5">
      <c r="F272" s="40"/>
      <c r="G272" s="40"/>
    </row>
    <row r="273" spans="6:7" ht="16.5">
      <c r="F273" s="40"/>
      <c r="G273" s="40"/>
    </row>
    <row r="274" spans="6:7" ht="16.5">
      <c r="F274" s="40"/>
      <c r="G274" s="40"/>
    </row>
    <row r="275" spans="6:7" ht="16.5">
      <c r="F275" s="40"/>
      <c r="G275" s="40"/>
    </row>
    <row r="276" spans="6:7" ht="16.5">
      <c r="F276" s="40"/>
      <c r="G276" s="40"/>
    </row>
    <row r="277" spans="6:7" ht="16.5">
      <c r="F277" s="40"/>
      <c r="G277" s="40"/>
    </row>
    <row r="278" spans="6:7" ht="16.5">
      <c r="F278" s="40"/>
      <c r="G278" s="40"/>
    </row>
    <row r="279" spans="6:7" ht="16.5">
      <c r="F279" s="40"/>
      <c r="G279" s="40"/>
    </row>
    <row r="280" spans="6:7" ht="16.5">
      <c r="F280" s="40"/>
      <c r="G280" s="40"/>
    </row>
    <row r="281" spans="6:7" ht="16.5">
      <c r="F281" s="40"/>
      <c r="G281" s="40"/>
    </row>
    <row r="282" spans="6:7" ht="16.5">
      <c r="F282" s="40"/>
      <c r="G282" s="40"/>
    </row>
    <row r="283" spans="6:7" ht="16.5">
      <c r="F283" s="40"/>
      <c r="G283" s="40"/>
    </row>
    <row r="284" spans="6:7" ht="16.5">
      <c r="F284" s="40"/>
      <c r="G284" s="40"/>
    </row>
    <row r="285" spans="6:7" ht="16.5">
      <c r="F285" s="40"/>
      <c r="G285" s="40"/>
    </row>
    <row r="286" spans="6:7" ht="16.5">
      <c r="F286" s="40"/>
      <c r="G286" s="40"/>
    </row>
    <row r="287" spans="6:7" ht="16.5">
      <c r="F287" s="40"/>
      <c r="G287" s="40"/>
    </row>
    <row r="288" spans="6:7" ht="16.5">
      <c r="F288" s="40"/>
      <c r="G288" s="40"/>
    </row>
    <row r="289" spans="6:7" ht="16.5">
      <c r="F289" s="40"/>
      <c r="G289" s="40"/>
    </row>
    <row r="290" spans="6:7" ht="16.5">
      <c r="F290" s="40"/>
      <c r="G290" s="40"/>
    </row>
    <row r="291" spans="6:7" ht="16.5">
      <c r="F291" s="40"/>
      <c r="G291" s="40"/>
    </row>
    <row r="292" spans="6:7" ht="16.5">
      <c r="F292" s="40"/>
      <c r="G292" s="40"/>
    </row>
    <row r="293" spans="6:7" ht="16.5">
      <c r="F293" s="40"/>
      <c r="G293" s="40"/>
    </row>
    <row r="294" spans="6:7" ht="16.5">
      <c r="F294" s="40"/>
      <c r="G294" s="40"/>
    </row>
    <row r="295" spans="6:7" ht="16.5">
      <c r="F295" s="40"/>
      <c r="G295" s="40"/>
    </row>
    <row r="296" spans="6:7" ht="16.5">
      <c r="F296" s="40"/>
      <c r="G296" s="40"/>
    </row>
    <row r="297" spans="6:7" ht="16.5">
      <c r="F297" s="40"/>
      <c r="G297" s="40"/>
    </row>
    <row r="298" spans="6:7" ht="16.5">
      <c r="F298" s="40"/>
      <c r="G298" s="40"/>
    </row>
    <row r="299" spans="6:7" ht="16.5">
      <c r="F299" s="40"/>
      <c r="G299" s="40"/>
    </row>
    <row r="300" spans="6:7" ht="16.5">
      <c r="F300" s="40"/>
      <c r="G300" s="40"/>
    </row>
    <row r="301" spans="6:7" ht="16.5">
      <c r="F301" s="40"/>
      <c r="G301" s="40"/>
    </row>
    <row r="302" spans="6:7" ht="16.5">
      <c r="F302" s="40"/>
      <c r="G302" s="40"/>
    </row>
    <row r="303" spans="6:7" ht="16.5">
      <c r="F303" s="40"/>
      <c r="G303" s="40"/>
    </row>
    <row r="304" spans="6:7" ht="16.5">
      <c r="F304" s="40"/>
      <c r="G304" s="40"/>
    </row>
    <row r="305" spans="6:7" ht="16.5">
      <c r="F305" s="40"/>
      <c r="G305" s="40"/>
    </row>
    <row r="306" spans="6:7" ht="16.5">
      <c r="F306" s="40"/>
      <c r="G306" s="40"/>
    </row>
    <row r="307" spans="6:7" ht="16.5">
      <c r="F307" s="40"/>
      <c r="G307" s="40"/>
    </row>
    <row r="308" spans="6:7" ht="16.5">
      <c r="F308" s="40"/>
      <c r="G308" s="40"/>
    </row>
    <row r="309" spans="6:7" ht="16.5">
      <c r="F309" s="40"/>
      <c r="G309" s="40"/>
    </row>
    <row r="310" spans="6:7" ht="16.5">
      <c r="F310" s="40"/>
      <c r="G310" s="40"/>
    </row>
    <row r="311" spans="6:7" ht="16.5">
      <c r="F311" s="40"/>
      <c r="G311" s="40"/>
    </row>
    <row r="312" spans="6:7" ht="16.5">
      <c r="F312" s="40"/>
      <c r="G312" s="40"/>
    </row>
    <row r="313" spans="6:7" ht="16.5">
      <c r="F313" s="40"/>
      <c r="G313" s="40"/>
    </row>
    <row r="314" spans="6:7" ht="16.5">
      <c r="F314" s="40"/>
      <c r="G314" s="40"/>
    </row>
    <row r="315" spans="6:7" ht="16.5">
      <c r="F315" s="40"/>
      <c r="G315" s="40"/>
    </row>
    <row r="316" spans="6:7" ht="16.5">
      <c r="F316" s="40"/>
      <c r="G316" s="40"/>
    </row>
    <row r="317" spans="6:7" ht="16.5">
      <c r="F317" s="40"/>
      <c r="G317" s="40"/>
    </row>
    <row r="318" spans="6:7" ht="16.5">
      <c r="F318" s="40"/>
      <c r="G318" s="40"/>
    </row>
    <row r="319" spans="6:7" ht="16.5">
      <c r="F319" s="40"/>
      <c r="G319" s="40"/>
    </row>
    <row r="320" spans="6:7" ht="16.5">
      <c r="F320" s="40"/>
      <c r="G320" s="40"/>
    </row>
    <row r="321" spans="6:7" ht="16.5">
      <c r="F321" s="40"/>
      <c r="G321" s="40"/>
    </row>
    <row r="322" spans="6:7" ht="16.5">
      <c r="F322" s="40"/>
      <c r="G322" s="40"/>
    </row>
    <row r="323" spans="6:7" ht="16.5">
      <c r="F323" s="40"/>
      <c r="G323" s="40"/>
    </row>
    <row r="324" spans="6:7" ht="16.5">
      <c r="F324" s="40"/>
      <c r="G324" s="40"/>
    </row>
    <row r="325" spans="6:7" ht="16.5">
      <c r="F325" s="40"/>
      <c r="G325" s="40"/>
    </row>
    <row r="326" spans="6:7" ht="16.5">
      <c r="F326" s="40"/>
      <c r="G326" s="40"/>
    </row>
    <row r="327" spans="6:7" ht="16.5">
      <c r="F327" s="40"/>
      <c r="G327" s="40"/>
    </row>
    <row r="328" spans="6:7" ht="16.5">
      <c r="F328" s="40"/>
      <c r="G328" s="40"/>
    </row>
    <row r="329" spans="6:7" ht="16.5">
      <c r="F329" s="40"/>
      <c r="G329" s="40"/>
    </row>
    <row r="330" spans="6:7" ht="16.5">
      <c r="F330" s="40"/>
      <c r="G330" s="40"/>
    </row>
    <row r="331" spans="6:7" ht="16.5">
      <c r="F331" s="40"/>
      <c r="G331" s="40"/>
    </row>
    <row r="332" spans="6:7" ht="16.5">
      <c r="F332" s="40"/>
      <c r="G332" s="40"/>
    </row>
    <row r="333" spans="6:7" ht="16.5">
      <c r="F333" s="40"/>
      <c r="G333" s="40"/>
    </row>
    <row r="334" spans="6:7" ht="16.5">
      <c r="F334" s="40"/>
      <c r="G334" s="40"/>
    </row>
    <row r="335" spans="6:7" ht="16.5">
      <c r="F335" s="40"/>
      <c r="G335" s="40"/>
    </row>
    <row r="336" spans="6:7" ht="16.5">
      <c r="F336" s="40"/>
      <c r="G336" s="40"/>
    </row>
    <row r="337" spans="6:7" ht="16.5">
      <c r="F337" s="40"/>
      <c r="G337" s="40"/>
    </row>
    <row r="338" spans="6:7" ht="16.5">
      <c r="F338" s="40"/>
      <c r="G338" s="40"/>
    </row>
    <row r="339" spans="6:7" ht="16.5">
      <c r="F339" s="40"/>
      <c r="G339" s="40"/>
    </row>
    <row r="340" spans="6:7" ht="16.5">
      <c r="F340" s="40"/>
      <c r="G340" s="40"/>
    </row>
    <row r="341" spans="6:7" ht="16.5">
      <c r="F341" s="40"/>
      <c r="G341" s="40"/>
    </row>
    <row r="342" spans="6:7" ht="16.5">
      <c r="F342" s="40"/>
      <c r="G342" s="40"/>
    </row>
    <row r="343" spans="6:7" ht="16.5">
      <c r="F343" s="40"/>
      <c r="G343" s="40"/>
    </row>
    <row r="344" spans="6:7" ht="16.5">
      <c r="F344" s="40"/>
      <c r="G344" s="40"/>
    </row>
    <row r="345" spans="6:7" ht="16.5">
      <c r="F345" s="40"/>
      <c r="G345" s="40"/>
    </row>
    <row r="346" spans="6:7" ht="16.5">
      <c r="F346" s="40"/>
      <c r="G346" s="40"/>
    </row>
    <row r="347" spans="6:7" ht="16.5">
      <c r="F347" s="40"/>
      <c r="G347" s="40"/>
    </row>
    <row r="348" spans="6:7" ht="16.5">
      <c r="F348" s="40"/>
      <c r="G348" s="40"/>
    </row>
    <row r="349" spans="6:7" ht="16.5">
      <c r="F349" s="40"/>
      <c r="G349" s="40"/>
    </row>
    <row r="350" spans="6:7" ht="16.5">
      <c r="F350" s="40"/>
      <c r="G350" s="40"/>
    </row>
    <row r="351" spans="6:7" ht="16.5">
      <c r="F351" s="40"/>
      <c r="G351" s="40"/>
    </row>
    <row r="352" spans="6:7" ht="16.5">
      <c r="F352" s="40"/>
      <c r="G352" s="40"/>
    </row>
    <row r="353" spans="6:7" ht="16.5">
      <c r="F353" s="40"/>
      <c r="G353" s="40"/>
    </row>
    <row r="354" spans="6:7" ht="16.5">
      <c r="F354" s="40"/>
      <c r="G354" s="40"/>
    </row>
    <row r="355" spans="6:7" ht="16.5">
      <c r="F355" s="40"/>
      <c r="G355" s="40"/>
    </row>
    <row r="356" spans="6:7" ht="16.5">
      <c r="F356" s="40"/>
      <c r="G356" s="40"/>
    </row>
    <row r="357" spans="6:7" ht="16.5">
      <c r="F357" s="40"/>
      <c r="G357" s="40"/>
    </row>
    <row r="358" spans="6:7" ht="16.5">
      <c r="F358" s="40"/>
      <c r="G358" s="40"/>
    </row>
    <row r="359" spans="6:7" ht="16.5">
      <c r="F359" s="40"/>
      <c r="G359" s="40"/>
    </row>
    <row r="360" spans="6:7" ht="16.5">
      <c r="F360" s="40"/>
      <c r="G360" s="40"/>
    </row>
    <row r="361" spans="6:7" ht="16.5">
      <c r="F361" s="40"/>
      <c r="G361" s="40"/>
    </row>
    <row r="362" spans="6:7" ht="16.5">
      <c r="F362" s="40"/>
      <c r="G362" s="40"/>
    </row>
    <row r="363" spans="6:7" ht="16.5">
      <c r="F363" s="40"/>
      <c r="G363" s="40"/>
    </row>
    <row r="364" spans="6:7" ht="16.5">
      <c r="F364" s="40"/>
      <c r="G364" s="40"/>
    </row>
    <row r="365" spans="6:7" ht="16.5">
      <c r="F365" s="40"/>
      <c r="G365" s="40"/>
    </row>
    <row r="366" spans="6:7" ht="16.5">
      <c r="F366" s="40"/>
      <c r="G366" s="40"/>
    </row>
    <row r="367" spans="6:7" ht="16.5">
      <c r="F367" s="40"/>
      <c r="G367" s="40"/>
    </row>
    <row r="368" spans="6:7" ht="16.5">
      <c r="F368" s="40"/>
      <c r="G368" s="40"/>
    </row>
    <row r="369" spans="6:7" ht="16.5">
      <c r="F369" s="40"/>
      <c r="G369" s="40"/>
    </row>
    <row r="370" spans="6:7" ht="16.5">
      <c r="F370" s="40"/>
      <c r="G370" s="40"/>
    </row>
    <row r="371" spans="6:7" ht="16.5">
      <c r="F371" s="40"/>
      <c r="G371" s="40"/>
    </row>
    <row r="372" spans="6:7" ht="16.5">
      <c r="F372" s="40"/>
      <c r="G372" s="40"/>
    </row>
    <row r="373" spans="6:7" ht="16.5">
      <c r="F373" s="40"/>
      <c r="G373" s="40"/>
    </row>
    <row r="374" spans="6:7" ht="16.5">
      <c r="F374" s="40"/>
      <c r="G374" s="40"/>
    </row>
    <row r="375" spans="6:7" ht="16.5">
      <c r="F375" s="40"/>
      <c r="G375" s="40"/>
    </row>
    <row r="376" spans="6:7" ht="16.5">
      <c r="F376" s="40"/>
      <c r="G376" s="40"/>
    </row>
    <row r="377" spans="6:7" ht="16.5">
      <c r="F377" s="40"/>
      <c r="G377" s="40"/>
    </row>
    <row r="378" spans="6:7" ht="16.5">
      <c r="F378" s="40"/>
      <c r="G378" s="40"/>
    </row>
    <row r="379" spans="6:7" ht="16.5">
      <c r="F379" s="40"/>
      <c r="G379" s="40"/>
    </row>
    <row r="380" spans="6:7" ht="16.5">
      <c r="F380" s="40"/>
      <c r="G380" s="40"/>
    </row>
    <row r="381" spans="6:7" ht="16.5">
      <c r="F381" s="40"/>
      <c r="G381" s="40"/>
    </row>
    <row r="382" spans="6:7" ht="16.5">
      <c r="F382" s="40"/>
      <c r="G382" s="40"/>
    </row>
    <row r="383" spans="6:7" ht="16.5">
      <c r="F383" s="40"/>
      <c r="G383" s="40"/>
    </row>
    <row r="384" spans="6:7" ht="16.5">
      <c r="F384" s="40"/>
      <c r="G384" s="40"/>
    </row>
    <row r="385" spans="6:7" ht="16.5">
      <c r="F385" s="40"/>
      <c r="G385" s="40"/>
    </row>
    <row r="386" spans="6:7" ht="16.5">
      <c r="F386" s="40"/>
      <c r="G386" s="40"/>
    </row>
    <row r="387" spans="6:7" ht="16.5">
      <c r="F387" s="40"/>
      <c r="G387" s="40"/>
    </row>
    <row r="388" spans="6:7" ht="16.5">
      <c r="F388" s="40"/>
      <c r="G388" s="40"/>
    </row>
    <row r="389" spans="6:7" ht="16.5">
      <c r="F389" s="40"/>
      <c r="G389" s="40"/>
    </row>
    <row r="390" spans="6:7" ht="16.5">
      <c r="F390" s="40"/>
      <c r="G390" s="40"/>
    </row>
    <row r="391" spans="6:7" ht="16.5">
      <c r="F391" s="40"/>
      <c r="G391" s="40"/>
    </row>
    <row r="392" spans="6:7" ht="16.5">
      <c r="F392" s="40"/>
      <c r="G392" s="40"/>
    </row>
    <row r="393" spans="6:7" ht="16.5">
      <c r="F393" s="40"/>
      <c r="G393" s="40"/>
    </row>
    <row r="394" spans="6:7" ht="16.5">
      <c r="F394" s="40"/>
      <c r="G394" s="40"/>
    </row>
    <row r="395" spans="6:7" ht="16.5">
      <c r="F395" s="40"/>
      <c r="G395" s="40"/>
    </row>
    <row r="396" spans="6:7" ht="16.5">
      <c r="F396" s="40"/>
      <c r="G396" s="40"/>
    </row>
    <row r="397" spans="6:7" ht="16.5">
      <c r="F397" s="40"/>
      <c r="G397" s="40"/>
    </row>
    <row r="398" spans="6:7" ht="16.5">
      <c r="F398" s="40"/>
      <c r="G398" s="40"/>
    </row>
    <row r="399" spans="6:7" ht="16.5">
      <c r="F399" s="40"/>
      <c r="G399" s="40"/>
    </row>
    <row r="400" spans="6:7" ht="16.5">
      <c r="F400" s="40"/>
      <c r="G400" s="40"/>
    </row>
    <row r="401" spans="6:7" ht="16.5">
      <c r="F401" s="40"/>
      <c r="G401" s="40"/>
    </row>
    <row r="402" spans="6:7" ht="16.5">
      <c r="F402" s="40"/>
      <c r="G402" s="40"/>
    </row>
    <row r="403" spans="6:7" ht="16.5">
      <c r="F403" s="40"/>
      <c r="G403" s="40"/>
    </row>
    <row r="404" spans="6:7" ht="16.5">
      <c r="F404" s="40"/>
      <c r="G404" s="40"/>
    </row>
    <row r="405" spans="6:7" ht="16.5">
      <c r="F405" s="40"/>
      <c r="G405" s="40"/>
    </row>
    <row r="406" spans="6:7" ht="16.5">
      <c r="F406" s="40"/>
      <c r="G406" s="40"/>
    </row>
    <row r="407" spans="6:7" ht="16.5">
      <c r="F407" s="40"/>
      <c r="G407" s="40"/>
    </row>
    <row r="408" spans="6:7" ht="16.5">
      <c r="F408" s="40"/>
      <c r="G408" s="40"/>
    </row>
    <row r="409" spans="6:7" ht="16.5">
      <c r="F409" s="40"/>
      <c r="G409" s="40"/>
    </row>
    <row r="410" spans="6:7" ht="16.5">
      <c r="F410" s="40"/>
      <c r="G410" s="40"/>
    </row>
    <row r="411" spans="6:7" ht="16.5">
      <c r="F411" s="40"/>
      <c r="G411" s="40"/>
    </row>
    <row r="412" spans="6:7" ht="16.5">
      <c r="F412" s="40"/>
      <c r="G412" s="40"/>
    </row>
    <row r="413" spans="6:7" ht="16.5">
      <c r="F413" s="40"/>
      <c r="G413" s="40"/>
    </row>
    <row r="414" spans="6:7" ht="16.5">
      <c r="F414" s="40"/>
      <c r="G414" s="40"/>
    </row>
    <row r="415" spans="6:7" ht="16.5">
      <c r="F415" s="40"/>
      <c r="G415" s="40"/>
    </row>
    <row r="416" spans="6:7" ht="16.5">
      <c r="F416" s="40"/>
      <c r="G416" s="40"/>
    </row>
    <row r="417" spans="6:7" ht="16.5">
      <c r="F417" s="40"/>
      <c r="G417" s="40"/>
    </row>
    <row r="418" spans="6:7" ht="16.5">
      <c r="F418" s="40"/>
      <c r="G418" s="40"/>
    </row>
    <row r="419" spans="6:7" ht="16.5">
      <c r="F419" s="40"/>
      <c r="G419" s="40"/>
    </row>
    <row r="420" spans="6:7" ht="16.5">
      <c r="F420" s="40"/>
      <c r="G420" s="40"/>
    </row>
    <row r="421" spans="6:7" ht="16.5">
      <c r="F421" s="40"/>
      <c r="G421" s="40"/>
    </row>
    <row r="422" spans="6:7" ht="16.5">
      <c r="F422" s="40"/>
      <c r="G422" s="40"/>
    </row>
    <row r="423" spans="6:7" ht="16.5">
      <c r="F423" s="40"/>
      <c r="G423" s="40"/>
    </row>
    <row r="424" spans="6:7" ht="16.5">
      <c r="F424" s="40"/>
      <c r="G424" s="40"/>
    </row>
    <row r="425" spans="6:7" ht="16.5">
      <c r="F425" s="40"/>
      <c r="G425" s="40"/>
    </row>
    <row r="426" spans="6:7" ht="16.5">
      <c r="F426" s="40"/>
      <c r="G426" s="40"/>
    </row>
    <row r="427" spans="6:7" ht="16.5">
      <c r="F427" s="40"/>
      <c r="G427" s="40"/>
    </row>
    <row r="428" spans="6:7" ht="16.5">
      <c r="F428" s="40"/>
      <c r="G428" s="40"/>
    </row>
    <row r="429" spans="6:7" ht="16.5">
      <c r="F429" s="40"/>
      <c r="G429" s="40"/>
    </row>
    <row r="430" spans="6:7" ht="16.5">
      <c r="F430" s="40"/>
      <c r="G430" s="40"/>
    </row>
    <row r="431" spans="6:7" ht="16.5">
      <c r="F431" s="40"/>
      <c r="G431" s="40"/>
    </row>
    <row r="432" spans="6:7" ht="16.5">
      <c r="F432" s="40"/>
      <c r="G432" s="40"/>
    </row>
    <row r="433" spans="6:7" ht="16.5">
      <c r="F433" s="40"/>
      <c r="G433" s="40"/>
    </row>
    <row r="434" spans="6:7" ht="16.5">
      <c r="F434" s="40"/>
      <c r="G434" s="40"/>
    </row>
    <row r="435" spans="6:7" ht="16.5">
      <c r="F435" s="40"/>
      <c r="G435" s="40"/>
    </row>
    <row r="436" spans="6:7" ht="16.5">
      <c r="F436" s="40"/>
      <c r="G436" s="40"/>
    </row>
    <row r="437" spans="6:7" ht="16.5">
      <c r="F437" s="40"/>
      <c r="G437" s="40"/>
    </row>
    <row r="438" spans="6:7" ht="16.5">
      <c r="F438" s="40"/>
      <c r="G438" s="40"/>
    </row>
    <row r="439" spans="6:7" ht="16.5">
      <c r="F439" s="40"/>
      <c r="G439" s="40"/>
    </row>
    <row r="440" spans="6:7" ht="16.5">
      <c r="F440" s="40"/>
      <c r="G440" s="40"/>
    </row>
    <row r="441" spans="6:7" ht="16.5">
      <c r="F441" s="40"/>
      <c r="G441" s="40"/>
    </row>
    <row r="442" spans="6:7" ht="16.5">
      <c r="F442" s="40"/>
      <c r="G442" s="40"/>
    </row>
    <row r="443" spans="6:7" ht="16.5">
      <c r="F443" s="40"/>
      <c r="G443" s="40"/>
    </row>
    <row r="444" spans="6:7" ht="16.5">
      <c r="F444" s="40"/>
      <c r="G444" s="40"/>
    </row>
    <row r="445" spans="6:7" ht="16.5">
      <c r="F445" s="40"/>
      <c r="G445" s="40"/>
    </row>
    <row r="446" spans="6:7" ht="16.5">
      <c r="F446" s="40"/>
      <c r="G446" s="40"/>
    </row>
    <row r="447" spans="6:7" ht="16.5">
      <c r="F447" s="40"/>
      <c r="G447" s="40"/>
    </row>
    <row r="448" spans="6:7" ht="16.5">
      <c r="F448" s="40"/>
      <c r="G448" s="40"/>
    </row>
    <row r="449" spans="6:7" ht="16.5">
      <c r="F449" s="40"/>
      <c r="G449" s="40"/>
    </row>
    <row r="450" spans="6:7" ht="16.5">
      <c r="F450" s="40"/>
      <c r="G450" s="40"/>
    </row>
    <row r="451" spans="6:7" ht="16.5">
      <c r="F451" s="40"/>
      <c r="G451" s="40"/>
    </row>
    <row r="452" spans="6:7" ht="16.5">
      <c r="F452" s="40"/>
      <c r="G452" s="40"/>
    </row>
    <row r="453" spans="6:7" ht="16.5">
      <c r="F453" s="40"/>
      <c r="G453" s="40"/>
    </row>
    <row r="454" spans="6:7" ht="16.5">
      <c r="F454" s="40"/>
      <c r="G454" s="40"/>
    </row>
    <row r="455" spans="6:7" ht="16.5">
      <c r="F455" s="40"/>
      <c r="G455" s="40"/>
    </row>
    <row r="456" spans="6:7" ht="16.5">
      <c r="F456" s="40"/>
      <c r="G456" s="40"/>
    </row>
    <row r="457" spans="6:7" ht="16.5">
      <c r="F457" s="40"/>
      <c r="G457" s="40"/>
    </row>
    <row r="458" spans="6:7" ht="16.5">
      <c r="F458" s="40"/>
      <c r="G458" s="40"/>
    </row>
    <row r="459" spans="6:7" ht="16.5">
      <c r="F459" s="40"/>
      <c r="G459" s="40"/>
    </row>
    <row r="460" spans="6:7" ht="16.5">
      <c r="F460" s="40"/>
      <c r="G460" s="40"/>
    </row>
    <row r="461" spans="6:7" ht="16.5">
      <c r="F461" s="40"/>
      <c r="G461" s="40"/>
    </row>
    <row r="462" spans="6:7" ht="16.5">
      <c r="F462" s="40"/>
      <c r="G462" s="40"/>
    </row>
    <row r="463" spans="6:7" ht="16.5">
      <c r="F463" s="40"/>
      <c r="G463" s="40"/>
    </row>
    <row r="464" spans="6:7" ht="16.5">
      <c r="F464" s="40"/>
      <c r="G464" s="40"/>
    </row>
    <row r="465" spans="6:7" ht="16.5">
      <c r="F465" s="40"/>
      <c r="G465" s="40"/>
    </row>
    <row r="466" spans="6:7" ht="16.5">
      <c r="F466" s="40"/>
      <c r="G466" s="40"/>
    </row>
    <row r="467" spans="6:7" ht="16.5">
      <c r="F467" s="40"/>
      <c r="G467" s="40"/>
    </row>
    <row r="468" spans="6:7" ht="16.5">
      <c r="F468" s="40"/>
      <c r="G468" s="40"/>
    </row>
    <row r="469" spans="6:7" ht="16.5">
      <c r="F469" s="40"/>
      <c r="G469" s="40"/>
    </row>
    <row r="470" spans="6:7" ht="16.5">
      <c r="F470" s="40"/>
      <c r="G470" s="40"/>
    </row>
    <row r="471" spans="6:7" ht="16.5">
      <c r="F471" s="40"/>
      <c r="G471" s="40"/>
    </row>
    <row r="472" spans="6:7" ht="16.5">
      <c r="F472" s="40"/>
      <c r="G472" s="40"/>
    </row>
    <row r="473" spans="6:7" ht="16.5">
      <c r="F473" s="40"/>
      <c r="G473" s="40"/>
    </row>
    <row r="474" spans="6:7" ht="16.5">
      <c r="F474" s="40"/>
      <c r="G474" s="40"/>
    </row>
    <row r="475" spans="6:7" ht="16.5">
      <c r="F475" s="40"/>
      <c r="G475" s="40"/>
    </row>
    <row r="476" spans="6:7" ht="16.5">
      <c r="F476" s="40"/>
      <c r="G476" s="40"/>
    </row>
    <row r="477" spans="6:7" ht="16.5">
      <c r="F477" s="40"/>
      <c r="G477" s="40"/>
    </row>
    <row r="478" spans="6:7" ht="16.5">
      <c r="F478" s="40"/>
      <c r="G478" s="40"/>
    </row>
    <row r="479" spans="6:7" ht="16.5">
      <c r="F479" s="40"/>
      <c r="G479" s="40"/>
    </row>
    <row r="480" spans="6:7" ht="16.5">
      <c r="F480" s="40"/>
      <c r="G480" s="40"/>
    </row>
    <row r="481" spans="6:7" ht="16.5">
      <c r="F481" s="40"/>
      <c r="G481" s="40"/>
    </row>
    <row r="482" spans="6:7" ht="16.5">
      <c r="F482" s="40"/>
      <c r="G482" s="40"/>
    </row>
    <row r="483" spans="6:7" ht="16.5">
      <c r="F483" s="40"/>
      <c r="G483" s="40"/>
    </row>
    <row r="484" spans="6:7" ht="16.5">
      <c r="F484" s="40"/>
      <c r="G484" s="40"/>
    </row>
    <row r="485" spans="6:7" ht="16.5">
      <c r="F485" s="40"/>
      <c r="G485" s="40"/>
    </row>
    <row r="486" spans="6:7" ht="16.5">
      <c r="F486" s="40"/>
      <c r="G486" s="40"/>
    </row>
    <row r="487" spans="6:7" ht="16.5">
      <c r="F487" s="40"/>
      <c r="G487" s="40"/>
    </row>
    <row r="488" spans="6:7" ht="16.5">
      <c r="F488" s="40"/>
      <c r="G488" s="40"/>
    </row>
    <row r="489" spans="6:7" ht="16.5">
      <c r="F489" s="40"/>
      <c r="G489" s="40"/>
    </row>
    <row r="490" spans="6:7" ht="16.5">
      <c r="F490" s="40"/>
      <c r="G490" s="40"/>
    </row>
    <row r="491" spans="6:7" ht="16.5">
      <c r="F491" s="40"/>
      <c r="G491" s="40"/>
    </row>
    <row r="492" spans="6:7" ht="16.5">
      <c r="F492" s="40"/>
      <c r="G492" s="40"/>
    </row>
    <row r="493" spans="6:7" ht="16.5">
      <c r="F493" s="40"/>
      <c r="G493" s="40"/>
    </row>
    <row r="494" spans="6:7" ht="16.5">
      <c r="F494" s="40"/>
      <c r="G494" s="40"/>
    </row>
    <row r="495" spans="6:7" ht="16.5">
      <c r="F495" s="40"/>
      <c r="G495" s="40"/>
    </row>
    <row r="496" spans="6:7" ht="16.5">
      <c r="F496" s="40"/>
      <c r="G496" s="40"/>
    </row>
    <row r="497" spans="6:7" ht="16.5">
      <c r="F497" s="40"/>
      <c r="G497" s="40"/>
    </row>
    <row r="498" spans="6:7" ht="16.5">
      <c r="F498" s="40"/>
      <c r="G498" s="40"/>
    </row>
    <row r="499" spans="6:7" ht="16.5">
      <c r="F499" s="40"/>
      <c r="G499" s="40"/>
    </row>
    <row r="500" spans="6:7" ht="16.5">
      <c r="F500" s="40"/>
      <c r="G500" s="40"/>
    </row>
    <row r="501" spans="6:7" ht="16.5">
      <c r="F501" s="40"/>
      <c r="G501" s="40"/>
    </row>
    <row r="502" spans="6:7" ht="16.5">
      <c r="F502" s="40"/>
      <c r="G502" s="40"/>
    </row>
    <row r="503" spans="6:7" ht="16.5">
      <c r="F503" s="40"/>
      <c r="G503" s="40"/>
    </row>
    <row r="504" spans="6:7" ht="16.5">
      <c r="F504" s="40"/>
      <c r="G504" s="40"/>
    </row>
    <row r="505" spans="6:7" ht="16.5">
      <c r="F505" s="40"/>
      <c r="G505" s="40"/>
    </row>
    <row r="506" spans="6:7" ht="16.5">
      <c r="F506" s="40"/>
      <c r="G506" s="40"/>
    </row>
    <row r="507" spans="6:7" ht="16.5">
      <c r="F507" s="40"/>
      <c r="G507" s="40"/>
    </row>
    <row r="508" spans="6:7" ht="16.5">
      <c r="F508" s="40"/>
      <c r="G508" s="40"/>
    </row>
    <row r="509" spans="6:7" ht="16.5">
      <c r="F509" s="40"/>
      <c r="G509" s="40"/>
    </row>
    <row r="510" spans="6:7" ht="16.5">
      <c r="F510" s="40"/>
      <c r="G510" s="40"/>
    </row>
    <row r="511" spans="6:7" ht="16.5">
      <c r="F511" s="40"/>
      <c r="G511" s="40"/>
    </row>
    <row r="512" spans="6:7" ht="16.5">
      <c r="F512" s="40"/>
      <c r="G512" s="40"/>
    </row>
    <row r="513" spans="6:7" ht="16.5">
      <c r="F513" s="40"/>
      <c r="G513" s="40"/>
    </row>
    <row r="514" spans="6:7" ht="16.5">
      <c r="F514" s="40"/>
      <c r="G514" s="40"/>
    </row>
    <row r="515" spans="6:7" ht="16.5">
      <c r="F515" s="40"/>
      <c r="G515" s="40"/>
    </row>
    <row r="516" spans="6:7" ht="16.5">
      <c r="F516" s="40"/>
      <c r="G516" s="40"/>
    </row>
    <row r="517" spans="6:7" ht="16.5">
      <c r="F517" s="40"/>
      <c r="G517" s="40"/>
    </row>
    <row r="518" spans="6:7" ht="16.5">
      <c r="F518" s="40"/>
      <c r="G518" s="40"/>
    </row>
    <row r="519" spans="6:7" ht="16.5">
      <c r="F519" s="40"/>
      <c r="G519" s="40"/>
    </row>
    <row r="520" spans="6:7" ht="16.5">
      <c r="F520" s="40"/>
      <c r="G520" s="40"/>
    </row>
    <row r="521" spans="6:7" ht="16.5">
      <c r="F521" s="40"/>
      <c r="G521" s="40"/>
    </row>
    <row r="522" spans="6:7" ht="16.5">
      <c r="F522" s="40"/>
      <c r="G522" s="40"/>
    </row>
    <row r="523" spans="6:7" ht="16.5">
      <c r="F523" s="40"/>
      <c r="G523" s="40"/>
    </row>
    <row r="524" spans="6:7" ht="16.5">
      <c r="F524" s="40"/>
      <c r="G524" s="40"/>
    </row>
    <row r="525" spans="6:7" ht="16.5">
      <c r="F525" s="40"/>
      <c r="G525" s="40"/>
    </row>
    <row r="526" spans="6:7" ht="16.5">
      <c r="F526" s="40"/>
      <c r="G526" s="40"/>
    </row>
    <row r="527" spans="6:7" ht="16.5">
      <c r="F527" s="40"/>
      <c r="G527" s="40"/>
    </row>
    <row r="528" spans="6:7" ht="16.5">
      <c r="F528" s="40"/>
      <c r="G528" s="40"/>
    </row>
    <row r="529" spans="6:7" ht="16.5">
      <c r="F529" s="40"/>
      <c r="G529" s="40"/>
    </row>
    <row r="530" spans="6:7" ht="16.5">
      <c r="F530" s="40"/>
      <c r="G530" s="40"/>
    </row>
    <row r="531" spans="6:7" ht="16.5">
      <c r="F531" s="40"/>
      <c r="G531" s="40"/>
    </row>
    <row r="532" spans="6:7" ht="16.5">
      <c r="F532" s="40"/>
      <c r="G532" s="40"/>
    </row>
    <row r="533" spans="6:7" ht="16.5">
      <c r="F533" s="40"/>
      <c r="G533" s="40"/>
    </row>
    <row r="534" spans="6:7" ht="16.5">
      <c r="F534" s="40"/>
      <c r="G534" s="40"/>
    </row>
    <row r="535" spans="6:7" ht="16.5">
      <c r="F535" s="40"/>
      <c r="G535" s="40"/>
    </row>
    <row r="536" spans="6:7" ht="16.5">
      <c r="F536" s="40"/>
      <c r="G536" s="40"/>
    </row>
    <row r="537" spans="6:7" ht="16.5">
      <c r="F537" s="40"/>
      <c r="G537" s="40"/>
    </row>
    <row r="538" spans="6:7" ht="16.5">
      <c r="F538" s="40"/>
      <c r="G538" s="40"/>
    </row>
    <row r="539" spans="6:7" ht="16.5">
      <c r="F539" s="40"/>
      <c r="G539" s="40"/>
    </row>
    <row r="540" spans="6:7" ht="16.5">
      <c r="F540" s="40"/>
      <c r="G540" s="40"/>
    </row>
    <row r="541" spans="6:7" ht="16.5">
      <c r="F541" s="40"/>
      <c r="G541" s="40"/>
    </row>
    <row r="542" spans="6:7" ht="16.5">
      <c r="F542" s="40"/>
      <c r="G542" s="40"/>
    </row>
    <row r="543" spans="6:7" ht="16.5">
      <c r="F543" s="40"/>
      <c r="G543" s="40"/>
    </row>
    <row r="544" spans="6:7" ht="16.5">
      <c r="F544" s="40"/>
      <c r="G544" s="40"/>
    </row>
    <row r="545" spans="6:7" ht="16.5">
      <c r="F545" s="40"/>
      <c r="G545" s="40"/>
    </row>
    <row r="546" spans="6:7" ht="16.5">
      <c r="F546" s="40"/>
      <c r="G546" s="40"/>
    </row>
    <row r="547" spans="6:7" ht="16.5">
      <c r="F547" s="40"/>
      <c r="G547" s="40"/>
    </row>
    <row r="548" spans="6:7" ht="16.5">
      <c r="F548" s="40"/>
      <c r="G548" s="40"/>
    </row>
    <row r="549" spans="6:7" ht="16.5">
      <c r="F549" s="40"/>
      <c r="G549" s="40"/>
    </row>
    <row r="550" spans="6:7" ht="16.5">
      <c r="F550" s="40"/>
      <c r="G550" s="40"/>
    </row>
    <row r="551" spans="6:7" ht="16.5">
      <c r="F551" s="40"/>
      <c r="G551" s="40"/>
    </row>
    <row r="552" spans="6:7" ht="16.5">
      <c r="F552" s="40"/>
      <c r="G552" s="40"/>
    </row>
    <row r="553" spans="6:7" ht="16.5">
      <c r="F553" s="40"/>
      <c r="G553" s="40"/>
    </row>
    <row r="554" spans="6:7" ht="16.5">
      <c r="F554" s="40"/>
      <c r="G554" s="40"/>
    </row>
    <row r="555" spans="6:7" ht="16.5">
      <c r="F555" s="40"/>
      <c r="G555" s="40"/>
    </row>
    <row r="556" spans="6:7" ht="16.5">
      <c r="F556" s="40"/>
      <c r="G556" s="40"/>
    </row>
    <row r="557" spans="6:7" ht="16.5">
      <c r="F557" s="40"/>
      <c r="G557" s="40"/>
    </row>
    <row r="558" spans="6:7" ht="16.5">
      <c r="F558" s="40"/>
      <c r="G558" s="40"/>
    </row>
    <row r="559" spans="6:7" ht="16.5">
      <c r="F559" s="40"/>
      <c r="G559" s="40"/>
    </row>
    <row r="560" spans="6:7" ht="16.5">
      <c r="F560" s="40"/>
      <c r="G560" s="40"/>
    </row>
    <row r="561" spans="6:7" ht="16.5">
      <c r="F561" s="40"/>
      <c r="G561" s="40"/>
    </row>
    <row r="562" spans="6:7" ht="16.5">
      <c r="F562" s="40"/>
      <c r="G562" s="40"/>
    </row>
    <row r="563" spans="6:7" ht="16.5">
      <c r="F563" s="40"/>
      <c r="G563" s="40"/>
    </row>
    <row r="564" spans="6:7" ht="16.5">
      <c r="F564" s="40"/>
      <c r="G564" s="40"/>
    </row>
    <row r="565" spans="6:7" ht="16.5">
      <c r="F565" s="40"/>
      <c r="G565" s="40"/>
    </row>
    <row r="566" spans="6:7" ht="16.5">
      <c r="F566" s="40"/>
      <c r="G566" s="40"/>
    </row>
    <row r="567" spans="6:7" ht="16.5">
      <c r="F567" s="40"/>
      <c r="G567" s="40"/>
    </row>
    <row r="568" spans="6:7" ht="16.5">
      <c r="F568" s="40"/>
      <c r="G568" s="40"/>
    </row>
    <row r="569" spans="6:7" ht="16.5">
      <c r="F569" s="40"/>
      <c r="G569" s="40"/>
    </row>
    <row r="570" spans="6:7" ht="16.5">
      <c r="F570" s="40"/>
      <c r="G570" s="40"/>
    </row>
    <row r="571" spans="6:7" ht="16.5">
      <c r="F571" s="40"/>
      <c r="G571" s="40"/>
    </row>
    <row r="572" spans="6:7" ht="16.5">
      <c r="F572" s="40"/>
      <c r="G572" s="40"/>
    </row>
    <row r="573" spans="6:7" ht="16.5">
      <c r="F573" s="40"/>
      <c r="G573" s="40"/>
    </row>
    <row r="574" spans="6:7" ht="16.5">
      <c r="F574" s="40"/>
      <c r="G574" s="40"/>
    </row>
    <row r="575" spans="6:7" ht="16.5">
      <c r="F575" s="40"/>
      <c r="G575" s="40"/>
    </row>
    <row r="576" spans="6:7" ht="16.5">
      <c r="F576" s="40"/>
      <c r="G576" s="40"/>
    </row>
    <row r="577" spans="6:7" ht="16.5">
      <c r="F577" s="40"/>
      <c r="G577" s="40"/>
    </row>
    <row r="578" spans="6:7" ht="16.5">
      <c r="F578" s="40"/>
      <c r="G578" s="40"/>
    </row>
    <row r="579" spans="6:7" ht="16.5">
      <c r="F579" s="40"/>
      <c r="G579" s="40"/>
    </row>
    <row r="580" spans="6:7" ht="16.5">
      <c r="F580" s="40"/>
      <c r="G580" s="40"/>
    </row>
    <row r="581" spans="6:7" ht="16.5">
      <c r="F581" s="40"/>
      <c r="G581" s="40"/>
    </row>
    <row r="582" spans="6:7" ht="16.5">
      <c r="F582" s="40"/>
      <c r="G582" s="40"/>
    </row>
    <row r="583" spans="6:7" ht="16.5">
      <c r="F583" s="40"/>
      <c r="G583" s="40"/>
    </row>
    <row r="584" spans="6:7" ht="16.5">
      <c r="F584" s="40"/>
      <c r="G584" s="40"/>
    </row>
    <row r="585" spans="6:7" ht="16.5">
      <c r="F585" s="40"/>
      <c r="G585" s="40"/>
    </row>
    <row r="586" spans="6:7" ht="16.5">
      <c r="F586" s="40"/>
      <c r="G586" s="40"/>
    </row>
    <row r="587" spans="6:7" ht="16.5">
      <c r="F587" s="40"/>
      <c r="G587" s="40"/>
    </row>
    <row r="588" spans="6:7" ht="16.5">
      <c r="F588" s="40"/>
      <c r="G588" s="40"/>
    </row>
    <row r="589" spans="6:7" ht="16.5">
      <c r="F589" s="40"/>
      <c r="G589" s="40"/>
    </row>
    <row r="590" spans="6:7" ht="16.5">
      <c r="F590" s="40"/>
      <c r="G590" s="40"/>
    </row>
    <row r="591" spans="6:7" ht="16.5">
      <c r="F591" s="40"/>
      <c r="G591" s="40"/>
    </row>
    <row r="592" spans="6:7" ht="16.5">
      <c r="F592" s="40"/>
      <c r="G592" s="40"/>
    </row>
    <row r="593" spans="6:7" ht="16.5">
      <c r="F593" s="40"/>
      <c r="G593" s="40"/>
    </row>
    <row r="594" spans="6:7" ht="16.5">
      <c r="F594" s="40"/>
      <c r="G594" s="40"/>
    </row>
    <row r="595" spans="6:7" ht="16.5">
      <c r="F595" s="40"/>
      <c r="G595" s="40"/>
    </row>
    <row r="596" spans="6:7" ht="16.5">
      <c r="F596" s="40"/>
      <c r="G596" s="40"/>
    </row>
    <row r="597" spans="6:7" ht="16.5">
      <c r="F597" s="40"/>
      <c r="G597" s="40"/>
    </row>
    <row r="598" spans="6:7" ht="16.5">
      <c r="F598" s="40"/>
      <c r="G598" s="40"/>
    </row>
    <row r="599" spans="6:7" ht="16.5">
      <c r="F599" s="40"/>
      <c r="G599" s="40"/>
    </row>
    <row r="600" spans="6:7" ht="16.5">
      <c r="F600" s="40"/>
      <c r="G600" s="40"/>
    </row>
    <row r="601" spans="6:7" ht="16.5">
      <c r="F601" s="40"/>
      <c r="G601" s="40"/>
    </row>
    <row r="602" spans="6:7" ht="16.5">
      <c r="F602" s="40"/>
      <c r="G602" s="40"/>
    </row>
    <row r="603" spans="6:7" ht="16.5">
      <c r="F603" s="40"/>
      <c r="G603" s="40"/>
    </row>
    <row r="604" spans="6:7" ht="16.5">
      <c r="F604" s="40"/>
      <c r="G604" s="40"/>
    </row>
    <row r="605" spans="6:7" ht="16.5">
      <c r="F605" s="40"/>
      <c r="G605" s="40"/>
    </row>
    <row r="606" spans="6:7" ht="16.5">
      <c r="F606" s="40"/>
      <c r="G606" s="40"/>
    </row>
    <row r="607" spans="6:7" ht="16.5">
      <c r="F607" s="40"/>
      <c r="G607" s="40"/>
    </row>
    <row r="608" spans="6:7" ht="16.5">
      <c r="F608" s="40"/>
      <c r="G608" s="40"/>
    </row>
    <row r="609" spans="6:7" ht="16.5">
      <c r="F609" s="40"/>
      <c r="G609" s="40"/>
    </row>
    <row r="610" spans="6:7" ht="16.5">
      <c r="F610" s="40"/>
      <c r="G610" s="40"/>
    </row>
    <row r="611" spans="6:7" ht="16.5">
      <c r="F611" s="40"/>
      <c r="G611" s="40"/>
    </row>
    <row r="612" spans="6:7" ht="16.5">
      <c r="F612" s="40"/>
      <c r="G612" s="40"/>
    </row>
    <row r="613" spans="6:7" ht="16.5">
      <c r="F613" s="40"/>
      <c r="G613" s="40"/>
    </row>
    <row r="614" spans="6:7" ht="16.5">
      <c r="F614" s="40"/>
      <c r="G614" s="40"/>
    </row>
    <row r="615" spans="6:7" ht="16.5">
      <c r="F615" s="40"/>
      <c r="G615" s="40"/>
    </row>
    <row r="616" spans="6:7" ht="16.5">
      <c r="F616" s="40"/>
      <c r="G616" s="40"/>
    </row>
    <row r="617" spans="6:7" ht="16.5">
      <c r="F617" s="40"/>
      <c r="G617" s="40"/>
    </row>
    <row r="618" spans="6:7" ht="16.5">
      <c r="F618" s="40"/>
      <c r="G618" s="40"/>
    </row>
    <row r="619" spans="6:7" ht="16.5">
      <c r="F619" s="40"/>
      <c r="G619" s="40"/>
    </row>
    <row r="620" spans="6:7" ht="16.5">
      <c r="F620" s="40"/>
      <c r="G620" s="40"/>
    </row>
    <row r="621" spans="6:7" ht="16.5">
      <c r="F621" s="40"/>
      <c r="G621" s="40"/>
    </row>
    <row r="622" spans="6:7" ht="16.5">
      <c r="F622" s="40"/>
      <c r="G622" s="40"/>
    </row>
    <row r="623" spans="6:7" ht="16.5">
      <c r="F623" s="40"/>
      <c r="G623" s="40"/>
    </row>
    <row r="624" spans="6:7" ht="16.5">
      <c r="F624" s="40"/>
      <c r="G624" s="40"/>
    </row>
    <row r="625" spans="6:7" ht="16.5">
      <c r="F625" s="40"/>
      <c r="G625" s="40"/>
    </row>
    <row r="626" spans="6:7" ht="16.5">
      <c r="F626" s="40"/>
      <c r="G626" s="40"/>
    </row>
    <row r="627" spans="6:7" ht="16.5">
      <c r="F627" s="40"/>
      <c r="G627" s="40"/>
    </row>
    <row r="628" spans="6:7" ht="16.5">
      <c r="F628" s="40"/>
      <c r="G628" s="40"/>
    </row>
    <row r="629" spans="6:7" ht="16.5">
      <c r="F629" s="40"/>
      <c r="G629" s="40"/>
    </row>
    <row r="630" spans="6:7" ht="16.5">
      <c r="F630" s="40"/>
      <c r="G630" s="40"/>
    </row>
    <row r="631" spans="6:7" ht="16.5">
      <c r="F631" s="40"/>
      <c r="G631" s="40"/>
    </row>
    <row r="632" spans="6:7" ht="16.5">
      <c r="F632" s="40"/>
      <c r="G632" s="40"/>
    </row>
    <row r="633" spans="6:7" ht="16.5">
      <c r="F633" s="40"/>
      <c r="G633" s="40"/>
    </row>
    <row r="634" spans="6:7" ht="16.5">
      <c r="F634" s="40"/>
      <c r="G634" s="40"/>
    </row>
    <row r="635" spans="6:7" ht="16.5">
      <c r="F635" s="40"/>
      <c r="G635" s="40"/>
    </row>
    <row r="636" spans="6:7" ht="16.5">
      <c r="F636" s="40"/>
      <c r="G636" s="40"/>
    </row>
    <row r="637" spans="6:7" ht="16.5">
      <c r="F637" s="40"/>
      <c r="G637" s="40"/>
    </row>
    <row r="638" spans="6:7" ht="16.5">
      <c r="F638" s="40"/>
      <c r="G638" s="40"/>
    </row>
    <row r="639" spans="6:7" ht="16.5">
      <c r="F639" s="40"/>
      <c r="G639" s="40"/>
    </row>
    <row r="640" spans="6:7" ht="16.5">
      <c r="F640" s="40"/>
      <c r="G640" s="40"/>
    </row>
    <row r="641" spans="6:7" ht="16.5">
      <c r="F641" s="40"/>
      <c r="G641" s="40"/>
    </row>
    <row r="642" spans="6:7" ht="16.5">
      <c r="F642" s="40"/>
      <c r="G642" s="40"/>
    </row>
    <row r="643" spans="6:7" ht="16.5">
      <c r="F643" s="40"/>
      <c r="G643" s="40"/>
    </row>
    <row r="644" spans="6:7" ht="16.5">
      <c r="F644" s="40"/>
      <c r="G644" s="40"/>
    </row>
    <row r="645" spans="6:7" ht="16.5">
      <c r="F645" s="40"/>
      <c r="G645" s="40"/>
    </row>
    <row r="646" spans="6:7" ht="16.5">
      <c r="F646" s="40"/>
      <c r="G646" s="40"/>
    </row>
    <row r="647" spans="6:7" ht="16.5">
      <c r="F647" s="40"/>
      <c r="G647" s="40"/>
    </row>
    <row r="648" spans="6:7" ht="16.5">
      <c r="F648" s="40"/>
      <c r="G648" s="40"/>
    </row>
    <row r="649" spans="6:7" ht="16.5">
      <c r="F649" s="40"/>
      <c r="G649" s="40"/>
    </row>
    <row r="650" spans="6:7" ht="16.5">
      <c r="F650" s="40"/>
      <c r="G650" s="40"/>
    </row>
    <row r="651" spans="6:7" ht="16.5">
      <c r="F651" s="40"/>
      <c r="G651" s="40"/>
    </row>
    <row r="652" spans="6:7" ht="16.5">
      <c r="F652" s="40"/>
      <c r="G652" s="40"/>
    </row>
    <row r="653" spans="6:7" ht="16.5">
      <c r="F653" s="40"/>
      <c r="G653" s="40"/>
    </row>
    <row r="654" spans="6:7" ht="16.5">
      <c r="F654" s="40"/>
      <c r="G654" s="40"/>
    </row>
    <row r="655" spans="6:7" ht="16.5">
      <c r="F655" s="40"/>
      <c r="G655" s="40"/>
    </row>
    <row r="656" spans="6:7" ht="16.5">
      <c r="F656" s="40"/>
      <c r="G656" s="40"/>
    </row>
    <row r="657" spans="6:7" ht="16.5">
      <c r="F657" s="40"/>
      <c r="G657" s="40"/>
    </row>
    <row r="658" spans="6:7" ht="16.5">
      <c r="F658" s="40"/>
      <c r="G658" s="40"/>
    </row>
    <row r="659" spans="6:7" ht="16.5">
      <c r="F659" s="40"/>
      <c r="G659" s="40"/>
    </row>
    <row r="660" spans="6:7" ht="16.5">
      <c r="F660" s="40"/>
      <c r="G660" s="40"/>
    </row>
    <row r="661" spans="6:7" ht="16.5">
      <c r="F661" s="40"/>
      <c r="G661" s="40"/>
    </row>
    <row r="662" spans="6:7" ht="16.5">
      <c r="F662" s="40"/>
      <c r="G662" s="40"/>
    </row>
    <row r="663" spans="6:7" ht="16.5">
      <c r="F663" s="40"/>
      <c r="G663" s="40"/>
    </row>
    <row r="664" spans="6:7" ht="16.5">
      <c r="F664" s="40"/>
      <c r="G664" s="40"/>
    </row>
    <row r="665" spans="6:7" ht="16.5">
      <c r="F665" s="40"/>
      <c r="G665" s="40"/>
    </row>
    <row r="666" spans="6:7" ht="16.5">
      <c r="F666" s="40"/>
      <c r="G666" s="40"/>
    </row>
    <row r="667" spans="6:7" ht="16.5">
      <c r="F667" s="40"/>
      <c r="G667" s="40"/>
    </row>
    <row r="668" spans="6:7" ht="16.5">
      <c r="F668" s="40"/>
      <c r="G668" s="40"/>
    </row>
    <row r="669" spans="6:7" ht="16.5">
      <c r="F669" s="40"/>
      <c r="G669" s="40"/>
    </row>
    <row r="670" spans="6:7" ht="16.5">
      <c r="F670" s="40"/>
      <c r="G670" s="40"/>
    </row>
    <row r="671" spans="6:7" ht="16.5">
      <c r="F671" s="40"/>
      <c r="G671" s="40"/>
    </row>
    <row r="672" spans="6:7" ht="16.5">
      <c r="F672" s="40"/>
      <c r="G672" s="40"/>
    </row>
    <row r="673" spans="6:7" ht="16.5">
      <c r="F673" s="40"/>
      <c r="G673" s="40"/>
    </row>
    <row r="674" spans="6:7" ht="16.5">
      <c r="F674" s="40"/>
      <c r="G674" s="40"/>
    </row>
    <row r="675" spans="6:7" ht="16.5">
      <c r="F675" s="40"/>
      <c r="G675" s="40"/>
    </row>
    <row r="676" spans="6:7" ht="16.5">
      <c r="F676" s="40"/>
      <c r="G676" s="40"/>
    </row>
    <row r="677" spans="6:7" ht="16.5">
      <c r="F677" s="40"/>
      <c r="G677" s="40"/>
    </row>
    <row r="678" spans="6:7" ht="16.5">
      <c r="F678" s="40"/>
      <c r="G678" s="40"/>
    </row>
    <row r="679" spans="6:7" ht="16.5">
      <c r="F679" s="40"/>
      <c r="G679" s="40"/>
    </row>
    <row r="680" spans="6:7" ht="16.5">
      <c r="F680" s="40"/>
      <c r="G680" s="40"/>
    </row>
    <row r="681" spans="6:7" ht="16.5">
      <c r="F681" s="40"/>
      <c r="G681" s="40"/>
    </row>
    <row r="682" spans="6:7" ht="16.5">
      <c r="F682" s="40"/>
      <c r="G682" s="40"/>
    </row>
    <row r="683" spans="6:7" ht="16.5">
      <c r="F683" s="40"/>
      <c r="G683" s="40"/>
    </row>
    <row r="684" spans="6:7" ht="16.5">
      <c r="F684" s="40"/>
      <c r="G684" s="40"/>
    </row>
    <row r="685" spans="6:7" ht="16.5">
      <c r="F685" s="40"/>
      <c r="G685" s="40"/>
    </row>
    <row r="686" spans="6:7" ht="16.5">
      <c r="F686" s="40"/>
      <c r="G686" s="40"/>
    </row>
    <row r="687" spans="6:7" ht="16.5">
      <c r="F687" s="40"/>
      <c r="G687" s="40"/>
    </row>
    <row r="688" spans="6:7" ht="16.5">
      <c r="F688" s="40"/>
      <c r="G688" s="40"/>
    </row>
    <row r="689" spans="6:7" ht="16.5">
      <c r="F689" s="40"/>
      <c r="G689" s="40"/>
    </row>
    <row r="690" spans="6:7" ht="16.5">
      <c r="F690" s="40"/>
      <c r="G690" s="40"/>
    </row>
    <row r="691" spans="6:7" ht="16.5">
      <c r="F691" s="40"/>
      <c r="G691" s="40"/>
    </row>
    <row r="692" spans="6:7" ht="16.5">
      <c r="F692" s="40"/>
      <c r="G692" s="40"/>
    </row>
    <row r="693" spans="6:7" ht="16.5">
      <c r="F693" s="40"/>
      <c r="G693" s="40"/>
    </row>
    <row r="694" spans="6:7" ht="16.5">
      <c r="F694" s="40"/>
      <c r="G694" s="40"/>
    </row>
    <row r="695" spans="6:7" ht="16.5">
      <c r="F695" s="40"/>
      <c r="G695" s="40"/>
    </row>
    <row r="696" spans="6:7" ht="16.5">
      <c r="F696" s="40"/>
      <c r="G696" s="40"/>
    </row>
    <row r="697" spans="6:7" ht="16.5">
      <c r="F697" s="40"/>
      <c r="G697" s="40"/>
    </row>
    <row r="698" spans="6:7" ht="16.5">
      <c r="F698" s="40"/>
      <c r="G698" s="40"/>
    </row>
    <row r="699" spans="6:7" ht="16.5">
      <c r="F699" s="40"/>
      <c r="G699" s="40"/>
    </row>
    <row r="700" spans="6:7" ht="16.5">
      <c r="F700" s="40"/>
      <c r="G700" s="40"/>
    </row>
    <row r="701" spans="6:7" ht="16.5">
      <c r="F701" s="40"/>
      <c r="G701" s="40"/>
    </row>
    <row r="702" spans="6:7" ht="16.5">
      <c r="F702" s="40"/>
      <c r="G702" s="40"/>
    </row>
    <row r="703" spans="6:7" ht="16.5">
      <c r="F703" s="40"/>
      <c r="G703" s="40"/>
    </row>
    <row r="704" spans="6:7" ht="16.5">
      <c r="F704" s="40"/>
      <c r="G704" s="40"/>
    </row>
    <row r="705" spans="6:7" ht="16.5">
      <c r="F705" s="40"/>
      <c r="G705" s="40"/>
    </row>
    <row r="706" spans="6:7" ht="16.5">
      <c r="F706" s="40"/>
      <c r="G706" s="40"/>
    </row>
    <row r="707" spans="6:7" ht="16.5">
      <c r="F707" s="40"/>
      <c r="G707" s="40"/>
    </row>
    <row r="708" spans="6:7" ht="16.5">
      <c r="F708" s="40"/>
      <c r="G708" s="40"/>
    </row>
    <row r="709" spans="6:7" ht="16.5">
      <c r="F709" s="40"/>
      <c r="G709" s="40"/>
    </row>
    <row r="710" spans="6:7" ht="16.5">
      <c r="F710" s="40"/>
      <c r="G710" s="40"/>
    </row>
    <row r="711" spans="6:7" ht="16.5">
      <c r="F711" s="40"/>
      <c r="G711" s="40"/>
    </row>
    <row r="712" spans="6:7" ht="16.5">
      <c r="F712" s="40"/>
      <c r="G712" s="40"/>
    </row>
    <row r="713" spans="6:7" ht="16.5">
      <c r="F713" s="40"/>
      <c r="G713" s="40"/>
    </row>
    <row r="714" spans="6:7" ht="16.5">
      <c r="F714" s="40"/>
      <c r="G714" s="40"/>
    </row>
    <row r="715" spans="6:7" ht="16.5">
      <c r="F715" s="40"/>
      <c r="G715" s="40"/>
    </row>
    <row r="716" spans="6:7" ht="16.5">
      <c r="F716" s="40"/>
      <c r="G716" s="40"/>
    </row>
    <row r="717" spans="6:7" ht="16.5">
      <c r="F717" s="40"/>
      <c r="G717" s="40"/>
    </row>
    <row r="718" spans="6:7" ht="16.5">
      <c r="F718" s="40"/>
      <c r="G718" s="40"/>
    </row>
    <row r="719" spans="6:7" ht="16.5">
      <c r="F719" s="40"/>
      <c r="G719" s="40"/>
    </row>
    <row r="720" spans="6:7" ht="16.5">
      <c r="F720" s="40"/>
      <c r="G720" s="40"/>
    </row>
    <row r="721" spans="6:7" ht="16.5">
      <c r="F721" s="40"/>
      <c r="G721" s="40"/>
    </row>
    <row r="722" spans="6:7" ht="16.5">
      <c r="F722" s="40"/>
      <c r="G722" s="40"/>
    </row>
    <row r="723" spans="6:7" ht="16.5">
      <c r="F723" s="40"/>
      <c r="G723" s="40"/>
    </row>
    <row r="724" spans="6:7" ht="16.5">
      <c r="F724" s="40"/>
      <c r="G724" s="40"/>
    </row>
    <row r="725" spans="6:7" ht="16.5">
      <c r="F725" s="40"/>
      <c r="G725" s="40"/>
    </row>
    <row r="726" spans="6:7" ht="16.5">
      <c r="F726" s="40"/>
      <c r="G726" s="40"/>
    </row>
    <row r="727" spans="6:7" ht="16.5">
      <c r="F727" s="40"/>
      <c r="G727" s="40"/>
    </row>
    <row r="728" spans="6:7" ht="16.5">
      <c r="F728" s="40"/>
      <c r="G728" s="40"/>
    </row>
    <row r="729" spans="6:7" ht="16.5">
      <c r="F729" s="40"/>
      <c r="G729" s="40"/>
    </row>
    <row r="730" spans="6:7" ht="16.5">
      <c r="F730" s="40"/>
      <c r="G730" s="40"/>
    </row>
    <row r="731" spans="6:7" ht="16.5">
      <c r="F731" s="40"/>
      <c r="G731" s="40"/>
    </row>
    <row r="732" spans="6:7" ht="16.5">
      <c r="F732" s="40"/>
      <c r="G732" s="40"/>
    </row>
    <row r="733" spans="6:7" ht="16.5">
      <c r="F733" s="40"/>
      <c r="G733" s="40"/>
    </row>
    <row r="734" spans="6:7" ht="16.5">
      <c r="F734" s="40"/>
      <c r="G734" s="40"/>
    </row>
    <row r="735" spans="6:7" ht="16.5">
      <c r="F735" s="40"/>
      <c r="G735" s="40"/>
    </row>
    <row r="736" spans="6:7" ht="16.5">
      <c r="F736" s="40"/>
      <c r="G736" s="40"/>
    </row>
    <row r="737" spans="6:7" ht="16.5">
      <c r="F737" s="40"/>
      <c r="G737" s="40"/>
    </row>
    <row r="738" spans="6:7" ht="16.5">
      <c r="F738" s="40"/>
      <c r="G738" s="40"/>
    </row>
    <row r="739" spans="6:7" ht="16.5">
      <c r="F739" s="40"/>
      <c r="G739" s="40"/>
    </row>
    <row r="740" spans="6:7" ht="16.5">
      <c r="F740" s="40"/>
      <c r="G740" s="40"/>
    </row>
    <row r="741" spans="6:7" ht="16.5">
      <c r="F741" s="40"/>
      <c r="G741" s="40"/>
    </row>
    <row r="742" spans="6:7" ht="16.5">
      <c r="F742" s="40"/>
      <c r="G742" s="40"/>
    </row>
    <row r="743" spans="6:7" ht="16.5">
      <c r="F743" s="40"/>
      <c r="G743" s="40"/>
    </row>
    <row r="744" spans="6:7" ht="16.5">
      <c r="F744" s="40"/>
      <c r="G744" s="40"/>
    </row>
    <row r="745" spans="6:7" ht="16.5">
      <c r="F745" s="40"/>
      <c r="G745" s="40"/>
    </row>
    <row r="746" spans="6:7" ht="16.5">
      <c r="F746" s="40"/>
      <c r="G746" s="40"/>
    </row>
    <row r="747" spans="6:7" ht="16.5">
      <c r="F747" s="40"/>
      <c r="G747" s="40"/>
    </row>
    <row r="748" spans="6:7" ht="16.5">
      <c r="F748" s="40"/>
      <c r="G748" s="40"/>
    </row>
    <row r="749" spans="6:7" ht="16.5">
      <c r="F749" s="40"/>
      <c r="G749" s="40"/>
    </row>
    <row r="750" spans="6:7" ht="16.5">
      <c r="F750" s="40"/>
      <c r="G750" s="40"/>
    </row>
    <row r="751" spans="6:7" ht="16.5">
      <c r="F751" s="40"/>
      <c r="G751" s="40"/>
    </row>
    <row r="752" spans="6:7" ht="16.5">
      <c r="F752" s="40"/>
      <c r="G752" s="40"/>
    </row>
    <row r="753" spans="6:7" ht="16.5">
      <c r="F753" s="40"/>
      <c r="G753" s="40"/>
    </row>
    <row r="754" spans="6:7" ht="16.5">
      <c r="F754" s="40"/>
      <c r="G754" s="40"/>
    </row>
    <row r="755" spans="6:7" ht="16.5">
      <c r="F755" s="40"/>
      <c r="G755" s="40"/>
    </row>
    <row r="756" spans="6:7" ht="16.5">
      <c r="F756" s="40"/>
      <c r="G756" s="40"/>
    </row>
    <row r="757" spans="6:7" ht="16.5">
      <c r="F757" s="40"/>
      <c r="G757" s="40"/>
    </row>
    <row r="758" spans="6:7" ht="16.5">
      <c r="F758" s="40"/>
      <c r="G758" s="40"/>
    </row>
    <row r="759" spans="6:7" ht="16.5">
      <c r="F759" s="40"/>
      <c r="G759" s="40"/>
    </row>
    <row r="760" spans="6:7" ht="16.5">
      <c r="F760" s="40"/>
      <c r="G760" s="40"/>
    </row>
    <row r="761" spans="6:7" ht="16.5">
      <c r="F761" s="40"/>
      <c r="G761" s="40"/>
    </row>
    <row r="762" spans="6:7" ht="16.5">
      <c r="F762" s="40"/>
      <c r="G762" s="40"/>
    </row>
    <row r="763" spans="6:7" ht="16.5">
      <c r="F763" s="40"/>
      <c r="G763" s="40"/>
    </row>
    <row r="764" spans="6:7" ht="16.5">
      <c r="F764" s="40"/>
      <c r="G764" s="40"/>
    </row>
    <row r="765" spans="6:7" ht="16.5">
      <c r="F765" s="40"/>
      <c r="G765" s="40"/>
    </row>
    <row r="766" spans="6:7" ht="16.5">
      <c r="F766" s="40"/>
      <c r="G766" s="40"/>
    </row>
    <row r="767" spans="6:7" ht="16.5">
      <c r="F767" s="40"/>
      <c r="G767" s="40"/>
    </row>
    <row r="768" spans="6:7" ht="16.5">
      <c r="F768" s="40"/>
      <c r="G768" s="40"/>
    </row>
    <row r="769" spans="6:7" ht="16.5">
      <c r="F769" s="40"/>
      <c r="G769" s="40"/>
    </row>
    <row r="770" spans="6:7" ht="16.5">
      <c r="F770" s="40"/>
      <c r="G770" s="40"/>
    </row>
    <row r="771" spans="6:7" ht="16.5">
      <c r="F771" s="40"/>
      <c r="G771" s="40"/>
    </row>
    <row r="772" spans="6:7" ht="16.5">
      <c r="F772" s="40"/>
      <c r="G772" s="40"/>
    </row>
    <row r="773" spans="6:7" ht="16.5">
      <c r="F773" s="40"/>
      <c r="G773" s="40"/>
    </row>
    <row r="774" spans="6:7" ht="16.5">
      <c r="F774" s="40"/>
      <c r="G774" s="40"/>
    </row>
    <row r="775" spans="6:7" ht="16.5">
      <c r="F775" s="40"/>
      <c r="G775" s="40"/>
    </row>
    <row r="776" spans="6:7" ht="16.5">
      <c r="F776" s="40"/>
      <c r="G776" s="40"/>
    </row>
    <row r="777" spans="6:7" ht="16.5">
      <c r="F777" s="40"/>
      <c r="G777" s="40"/>
    </row>
    <row r="778" spans="6:7" ht="16.5">
      <c r="F778" s="40"/>
      <c r="G778" s="40"/>
    </row>
    <row r="779" spans="6:7" ht="16.5">
      <c r="F779" s="40"/>
      <c r="G779" s="40"/>
    </row>
    <row r="780" spans="6:7" ht="16.5">
      <c r="F780" s="40"/>
      <c r="G780" s="40"/>
    </row>
    <row r="781" spans="6:7" ht="16.5">
      <c r="F781" s="40"/>
      <c r="G781" s="40"/>
    </row>
    <row r="782" spans="6:7" ht="16.5">
      <c r="F782" s="40"/>
      <c r="G782" s="40"/>
    </row>
    <row r="783" spans="6:7" ht="16.5">
      <c r="F783" s="40"/>
      <c r="G783" s="40"/>
    </row>
    <row r="784" spans="6:7" ht="16.5">
      <c r="F784" s="40"/>
      <c r="G784" s="40"/>
    </row>
    <row r="785" spans="6:7" ht="16.5">
      <c r="F785" s="40"/>
      <c r="G785" s="40"/>
    </row>
    <row r="786" spans="6:7" ht="16.5">
      <c r="F786" s="40"/>
      <c r="G786" s="40"/>
    </row>
    <row r="787" spans="6:7" ht="16.5">
      <c r="F787" s="40"/>
      <c r="G787" s="40"/>
    </row>
    <row r="788" spans="6:7" ht="16.5">
      <c r="F788" s="40"/>
      <c r="G788" s="40"/>
    </row>
    <row r="789" spans="6:7" ht="16.5">
      <c r="F789" s="40"/>
      <c r="G789" s="40"/>
    </row>
    <row r="790" spans="6:7" ht="16.5">
      <c r="F790" s="40"/>
      <c r="G790" s="40"/>
    </row>
    <row r="791" spans="6:7" ht="16.5">
      <c r="F791" s="40"/>
      <c r="G791" s="40"/>
    </row>
    <row r="792" spans="6:7" ht="16.5">
      <c r="F792" s="40"/>
      <c r="G792" s="40"/>
    </row>
    <row r="793" spans="6:7" ht="16.5">
      <c r="F793" s="40"/>
      <c r="G793" s="40"/>
    </row>
    <row r="794" spans="6:7" ht="16.5">
      <c r="F794" s="40"/>
      <c r="G794" s="40"/>
    </row>
    <row r="795" spans="6:7" ht="16.5">
      <c r="F795" s="40"/>
      <c r="G795" s="40"/>
    </row>
    <row r="796" spans="6:7" ht="16.5">
      <c r="F796" s="40"/>
      <c r="G796" s="40"/>
    </row>
    <row r="797" spans="6:7" ht="16.5">
      <c r="F797" s="40"/>
      <c r="G797" s="40"/>
    </row>
    <row r="798" spans="6:7" ht="16.5">
      <c r="F798" s="40"/>
      <c r="G798" s="40"/>
    </row>
    <row r="799" spans="6:7" ht="16.5">
      <c r="F799" s="40"/>
      <c r="G799" s="40"/>
    </row>
    <row r="800" spans="6:7" ht="16.5">
      <c r="F800" s="40"/>
      <c r="G800" s="40"/>
    </row>
    <row r="801" spans="6:7" ht="16.5">
      <c r="F801" s="40"/>
      <c r="G801" s="40"/>
    </row>
    <row r="802" spans="6:7" ht="16.5">
      <c r="F802" s="40"/>
      <c r="G802" s="40"/>
    </row>
    <row r="803" spans="6:7" ht="16.5">
      <c r="F803" s="40"/>
      <c r="G803" s="40"/>
    </row>
    <row r="804" spans="6:7" ht="16.5">
      <c r="F804" s="40"/>
      <c r="G804" s="40"/>
    </row>
    <row r="805" spans="6:7" ht="16.5">
      <c r="F805" s="40"/>
      <c r="G805" s="40"/>
    </row>
    <row r="806" spans="6:7" ht="16.5">
      <c r="F806" s="40"/>
      <c r="G806" s="40"/>
    </row>
    <row r="807" spans="6:7" ht="16.5">
      <c r="F807" s="40"/>
      <c r="G807" s="40"/>
    </row>
    <row r="808" spans="6:7" ht="16.5">
      <c r="F808" s="40"/>
      <c r="G808" s="40"/>
    </row>
    <row r="809" spans="6:7" ht="16.5">
      <c r="F809" s="40"/>
      <c r="G809" s="40"/>
    </row>
    <row r="810" spans="6:7" ht="16.5">
      <c r="F810" s="40"/>
      <c r="G810" s="40"/>
    </row>
    <row r="811" spans="6:7" ht="16.5">
      <c r="F811" s="40"/>
      <c r="G811" s="40"/>
    </row>
    <row r="812" spans="6:7" ht="16.5">
      <c r="F812" s="40"/>
      <c r="G812" s="40"/>
    </row>
    <row r="813" spans="6:7" ht="16.5">
      <c r="F813" s="40"/>
      <c r="G813" s="40"/>
    </row>
    <row r="814" spans="6:7" ht="16.5">
      <c r="F814" s="40"/>
      <c r="G814" s="40"/>
    </row>
    <row r="815" spans="6:7" ht="16.5">
      <c r="F815" s="40"/>
      <c r="G815" s="40"/>
    </row>
    <row r="816" spans="6:7" ht="16.5">
      <c r="F816" s="40"/>
      <c r="G816" s="40"/>
    </row>
    <row r="817" spans="6:7" ht="16.5">
      <c r="F817" s="40"/>
      <c r="G817" s="40"/>
    </row>
    <row r="818" spans="6:7" ht="16.5">
      <c r="F818" s="40"/>
      <c r="G818" s="40"/>
    </row>
    <row r="819" spans="6:7" ht="16.5">
      <c r="F819" s="40"/>
      <c r="G819" s="40"/>
    </row>
    <row r="820" spans="6:7" ht="16.5">
      <c r="F820" s="40"/>
      <c r="G820" s="40"/>
    </row>
    <row r="821" spans="6:7" ht="16.5">
      <c r="F821" s="40"/>
      <c r="G821" s="40"/>
    </row>
    <row r="822" spans="6:7" ht="16.5">
      <c r="F822" s="40"/>
      <c r="G822" s="40"/>
    </row>
    <row r="823" spans="6:7" ht="16.5">
      <c r="F823" s="40"/>
      <c r="G823" s="40"/>
    </row>
    <row r="824" spans="6:7" ht="16.5">
      <c r="F824" s="40"/>
      <c r="G824" s="40"/>
    </row>
    <row r="825" spans="6:7" ht="16.5">
      <c r="F825" s="40"/>
      <c r="G825" s="40"/>
    </row>
    <row r="826" spans="6:7" ht="16.5">
      <c r="F826" s="40"/>
      <c r="G826" s="40"/>
    </row>
    <row r="827" spans="6:7" ht="16.5">
      <c r="F827" s="40"/>
      <c r="G827" s="40"/>
    </row>
    <row r="828" spans="6:7" ht="16.5">
      <c r="F828" s="40"/>
      <c r="G828" s="40"/>
    </row>
    <row r="829" spans="6:7" ht="16.5">
      <c r="F829" s="40"/>
      <c r="G829" s="40"/>
    </row>
    <row r="830" spans="6:7" ht="16.5">
      <c r="F830" s="40"/>
      <c r="G830" s="40"/>
    </row>
    <row r="831" spans="6:7" ht="16.5">
      <c r="F831" s="40"/>
      <c r="G831" s="40"/>
    </row>
    <row r="832" spans="6:7" ht="16.5">
      <c r="F832" s="40"/>
      <c r="G832" s="40"/>
    </row>
    <row r="833" spans="6:7" ht="16.5">
      <c r="F833" s="40"/>
      <c r="G833" s="40"/>
    </row>
    <row r="834" spans="6:7" ht="16.5">
      <c r="F834" s="40"/>
      <c r="G834" s="40"/>
    </row>
    <row r="835" spans="6:7" ht="16.5">
      <c r="F835" s="40"/>
      <c r="G835" s="40"/>
    </row>
    <row r="836" spans="6:7" ht="16.5">
      <c r="F836" s="40"/>
      <c r="G836" s="40"/>
    </row>
    <row r="837" spans="6:7" ht="16.5">
      <c r="F837" s="40"/>
      <c r="G837" s="40"/>
    </row>
    <row r="838" spans="6:7" ht="16.5">
      <c r="F838" s="40"/>
      <c r="G838" s="40"/>
    </row>
    <row r="839" spans="6:7" ht="16.5">
      <c r="F839" s="40"/>
      <c r="G839" s="40"/>
    </row>
    <row r="840" spans="6:7" ht="16.5">
      <c r="F840" s="40"/>
      <c r="G840" s="40"/>
    </row>
    <row r="841" spans="6:7" ht="16.5">
      <c r="F841" s="40"/>
      <c r="G841" s="40"/>
    </row>
    <row r="842" spans="6:7" ht="16.5">
      <c r="F842" s="40"/>
      <c r="G842" s="40"/>
    </row>
    <row r="843" spans="6:7" ht="16.5">
      <c r="F843" s="40"/>
      <c r="G843" s="40"/>
    </row>
    <row r="844" spans="6:7" ht="16.5">
      <c r="F844" s="40"/>
      <c r="G844" s="40"/>
    </row>
    <row r="845" spans="6:7" ht="16.5">
      <c r="F845" s="40"/>
      <c r="G845" s="40"/>
    </row>
    <row r="846" spans="6:7" ht="16.5">
      <c r="F846" s="40"/>
      <c r="G846" s="40"/>
    </row>
    <row r="847" spans="6:7" ht="16.5">
      <c r="F847" s="40"/>
      <c r="G847" s="40"/>
    </row>
    <row r="848" spans="6:7" ht="16.5">
      <c r="F848" s="40"/>
      <c r="G848" s="40"/>
    </row>
    <row r="849" spans="6:7" ht="16.5">
      <c r="F849" s="40"/>
      <c r="G849" s="40"/>
    </row>
    <row r="850" spans="6:7" ht="16.5">
      <c r="F850" s="40"/>
      <c r="G850" s="40"/>
    </row>
    <row r="851" spans="6:7" ht="16.5">
      <c r="F851" s="40"/>
      <c r="G851" s="40"/>
    </row>
    <row r="852" spans="6:7" ht="16.5">
      <c r="F852" s="40"/>
      <c r="G852" s="40"/>
    </row>
    <row r="853" spans="6:7" ht="16.5">
      <c r="F853" s="40"/>
      <c r="G853" s="40"/>
    </row>
    <row r="854" spans="6:7" ht="16.5">
      <c r="F854" s="40"/>
      <c r="G854" s="40"/>
    </row>
    <row r="855" spans="6:7" ht="16.5">
      <c r="F855" s="40"/>
      <c r="G855" s="40"/>
    </row>
    <row r="856" spans="6:7" ht="16.5">
      <c r="F856" s="40"/>
      <c r="G856" s="40"/>
    </row>
    <row r="857" spans="6:7" ht="16.5">
      <c r="F857" s="40"/>
      <c r="G857" s="40"/>
    </row>
    <row r="858" spans="6:7" ht="16.5">
      <c r="F858" s="40"/>
      <c r="G858" s="40"/>
    </row>
    <row r="859" spans="6:7" ht="16.5">
      <c r="F859" s="40"/>
      <c r="G859" s="40"/>
    </row>
    <row r="860" spans="6:7" ht="16.5">
      <c r="F860" s="40"/>
      <c r="G860" s="40"/>
    </row>
    <row r="861" spans="6:7" ht="16.5">
      <c r="F861" s="40"/>
      <c r="G861" s="40"/>
    </row>
    <row r="862" spans="6:7" ht="16.5">
      <c r="F862" s="40"/>
      <c r="G862" s="40"/>
    </row>
    <row r="863" spans="6:7" ht="16.5">
      <c r="F863" s="40"/>
      <c r="G863" s="40"/>
    </row>
    <row r="864" spans="6:7" ht="16.5">
      <c r="F864" s="40"/>
      <c r="G864" s="40"/>
    </row>
    <row r="865" spans="6:7" ht="16.5">
      <c r="F865" s="40"/>
      <c r="G865" s="40"/>
    </row>
    <row r="866" spans="6:7" ht="16.5">
      <c r="F866" s="40"/>
      <c r="G866" s="40"/>
    </row>
    <row r="867" spans="6:7" ht="16.5">
      <c r="F867" s="40"/>
      <c r="G867" s="40"/>
    </row>
    <row r="868" spans="6:7" ht="16.5">
      <c r="F868" s="40"/>
      <c r="G868" s="40"/>
    </row>
    <row r="869" spans="6:7" ht="16.5">
      <c r="F869" s="40"/>
      <c r="G869" s="40"/>
    </row>
    <row r="870" spans="6:7" ht="16.5">
      <c r="F870" s="40"/>
      <c r="G870" s="40"/>
    </row>
    <row r="871" spans="6:7" ht="16.5">
      <c r="F871" s="40"/>
      <c r="G871" s="40"/>
    </row>
    <row r="872" spans="6:7" ht="16.5">
      <c r="F872" s="40"/>
      <c r="G872" s="40"/>
    </row>
    <row r="873" spans="6:7" ht="16.5">
      <c r="F873" s="40"/>
      <c r="G873" s="40"/>
    </row>
    <row r="874" spans="6:7" ht="16.5">
      <c r="F874" s="40"/>
      <c r="G874" s="40"/>
    </row>
    <row r="875" spans="6:7" ht="16.5">
      <c r="F875" s="40"/>
      <c r="G875" s="40"/>
    </row>
    <row r="876" spans="6:7" ht="16.5">
      <c r="F876" s="40"/>
      <c r="G876" s="40"/>
    </row>
    <row r="877" spans="6:7" ht="16.5">
      <c r="F877" s="40"/>
      <c r="G877" s="40"/>
    </row>
    <row r="878" spans="6:7" ht="16.5">
      <c r="F878" s="40"/>
      <c r="G878" s="40"/>
    </row>
    <row r="879" spans="6:7" ht="16.5">
      <c r="F879" s="40"/>
      <c r="G879" s="40"/>
    </row>
    <row r="880" spans="6:7" ht="16.5">
      <c r="F880" s="40"/>
      <c r="G880" s="40"/>
    </row>
    <row r="881" spans="6:7" ht="16.5">
      <c r="F881" s="40"/>
      <c r="G881" s="40"/>
    </row>
    <row r="882" spans="6:7" ht="16.5">
      <c r="F882" s="40"/>
      <c r="G882" s="40"/>
    </row>
    <row r="883" spans="6:7" ht="16.5">
      <c r="F883" s="40"/>
      <c r="G883" s="40"/>
    </row>
    <row r="884" spans="6:7" ht="16.5">
      <c r="F884" s="40"/>
      <c r="G884" s="40"/>
    </row>
    <row r="885" spans="6:7" ht="16.5">
      <c r="F885" s="40"/>
      <c r="G885" s="40"/>
    </row>
    <row r="886" spans="6:7" ht="16.5">
      <c r="F886" s="40"/>
      <c r="G886" s="40"/>
    </row>
    <row r="887" spans="6:7" ht="16.5">
      <c r="F887" s="40"/>
      <c r="G887" s="40"/>
    </row>
    <row r="888" spans="6:7" ht="16.5">
      <c r="F888" s="40"/>
      <c r="G888" s="40"/>
    </row>
    <row r="889" spans="6:7" ht="16.5">
      <c r="F889" s="40"/>
      <c r="G889" s="40"/>
    </row>
    <row r="890" spans="6:7" ht="16.5">
      <c r="F890" s="40"/>
      <c r="G890" s="40"/>
    </row>
    <row r="891" spans="6:7" ht="16.5">
      <c r="F891" s="40"/>
      <c r="G891" s="40"/>
    </row>
    <row r="892" spans="6:7" ht="16.5">
      <c r="F892" s="40"/>
      <c r="G892" s="40"/>
    </row>
    <row r="893" spans="6:7" ht="16.5">
      <c r="F893" s="40"/>
      <c r="G893" s="40"/>
    </row>
    <row r="894" spans="6:7" ht="16.5">
      <c r="F894" s="40"/>
      <c r="G894" s="40"/>
    </row>
    <row r="895" spans="6:7" ht="16.5">
      <c r="F895" s="40"/>
      <c r="G895" s="40"/>
    </row>
    <row r="896" spans="6:7" ht="16.5">
      <c r="F896" s="40"/>
      <c r="G896" s="40"/>
    </row>
    <row r="897" spans="6:7" ht="16.5">
      <c r="F897" s="40"/>
      <c r="G897" s="40"/>
    </row>
    <row r="898" spans="6:7" ht="16.5">
      <c r="F898" s="40"/>
      <c r="G898" s="40"/>
    </row>
    <row r="899" spans="6:7" ht="16.5">
      <c r="F899" s="40"/>
      <c r="G899" s="40"/>
    </row>
    <row r="900" spans="6:7" ht="16.5">
      <c r="F900" s="40"/>
      <c r="G900" s="40"/>
    </row>
    <row r="901" spans="6:7" ht="16.5">
      <c r="F901" s="40"/>
      <c r="G901" s="40"/>
    </row>
    <row r="902" spans="6:7" ht="16.5">
      <c r="F902" s="40"/>
      <c r="G902" s="40"/>
    </row>
    <row r="903" spans="6:7" ht="16.5">
      <c r="F903" s="40"/>
      <c r="G903" s="40"/>
    </row>
    <row r="904" spans="6:7" ht="16.5">
      <c r="F904" s="40"/>
      <c r="G904" s="40"/>
    </row>
    <row r="905" spans="6:7" ht="16.5">
      <c r="F905" s="40"/>
      <c r="G905" s="40"/>
    </row>
    <row r="906" spans="6:7" ht="16.5">
      <c r="F906" s="40"/>
      <c r="G906" s="40"/>
    </row>
    <row r="907" spans="6:7" ht="16.5">
      <c r="F907" s="40"/>
      <c r="G907" s="40"/>
    </row>
    <row r="908" spans="6:7" ht="16.5">
      <c r="F908" s="40"/>
      <c r="G908" s="40"/>
    </row>
    <row r="909" spans="6:7" ht="16.5">
      <c r="F909" s="40"/>
      <c r="G909" s="40"/>
    </row>
    <row r="910" spans="6:7" ht="16.5">
      <c r="F910" s="40"/>
      <c r="G910" s="40"/>
    </row>
    <row r="911" spans="6:7" ht="16.5">
      <c r="F911" s="40"/>
      <c r="G911" s="40"/>
    </row>
    <row r="912" spans="6:7" ht="16.5">
      <c r="F912" s="40"/>
      <c r="G912" s="40"/>
    </row>
    <row r="913" spans="6:7" ht="16.5">
      <c r="F913" s="40"/>
      <c r="G913" s="40"/>
    </row>
    <row r="914" spans="6:7" ht="16.5">
      <c r="F914" s="40"/>
      <c r="G914" s="40"/>
    </row>
    <row r="915" spans="6:7" ht="16.5">
      <c r="F915" s="40"/>
      <c r="G915" s="40"/>
    </row>
    <row r="916" spans="6:7" ht="16.5">
      <c r="F916" s="40"/>
      <c r="G916" s="40"/>
    </row>
    <row r="917" spans="6:7" ht="16.5">
      <c r="F917" s="40"/>
      <c r="G917" s="40"/>
    </row>
    <row r="918" spans="6:7" ht="16.5">
      <c r="F918" s="40"/>
      <c r="G918" s="40"/>
    </row>
    <row r="919" spans="6:7" ht="16.5">
      <c r="F919" s="40"/>
      <c r="G919" s="40"/>
    </row>
    <row r="920" spans="6:7" ht="16.5">
      <c r="F920" s="40"/>
      <c r="G920" s="40"/>
    </row>
    <row r="921" spans="6:7" ht="16.5">
      <c r="F921" s="40"/>
      <c r="G921" s="40"/>
    </row>
    <row r="922" spans="6:7" ht="16.5">
      <c r="F922" s="40"/>
      <c r="G922" s="40"/>
    </row>
    <row r="923" spans="6:7" ht="16.5">
      <c r="F923" s="40"/>
      <c r="G923" s="40"/>
    </row>
    <row r="924" spans="6:7" ht="16.5">
      <c r="F924" s="40"/>
      <c r="G924" s="40"/>
    </row>
    <row r="925" spans="6:7" ht="16.5">
      <c r="F925" s="40"/>
      <c r="G925" s="40"/>
    </row>
    <row r="926" spans="6:7" ht="16.5">
      <c r="F926" s="40"/>
      <c r="G926" s="40"/>
    </row>
    <row r="927" spans="6:7" ht="16.5">
      <c r="F927" s="40"/>
      <c r="G927" s="40"/>
    </row>
    <row r="928" spans="6:7" ht="16.5">
      <c r="F928" s="40"/>
      <c r="G928" s="40"/>
    </row>
    <row r="929" spans="6:7" ht="16.5">
      <c r="F929" s="40"/>
      <c r="G929" s="40"/>
    </row>
    <row r="930" spans="6:7" ht="16.5">
      <c r="F930" s="40"/>
      <c r="G930" s="40"/>
    </row>
    <row r="931" spans="6:7" ht="16.5">
      <c r="F931" s="40"/>
      <c r="G931" s="40"/>
    </row>
    <row r="932" spans="6:7" ht="16.5">
      <c r="F932" s="40"/>
      <c r="G932" s="40"/>
    </row>
    <row r="933" spans="6:7" ht="16.5">
      <c r="F933" s="40"/>
      <c r="G933" s="40"/>
    </row>
    <row r="934" spans="6:7" ht="16.5">
      <c r="F934" s="40"/>
      <c r="G934" s="40"/>
    </row>
    <row r="935" spans="6:7" ht="16.5">
      <c r="F935" s="40"/>
      <c r="G935" s="40"/>
    </row>
    <row r="936" spans="6:7" ht="16.5">
      <c r="F936" s="40"/>
      <c r="G936" s="40"/>
    </row>
    <row r="937" spans="6:7" ht="16.5">
      <c r="F937" s="40"/>
      <c r="G937" s="40"/>
    </row>
    <row r="938" spans="6:7" ht="16.5">
      <c r="F938" s="40"/>
      <c r="G938" s="40"/>
    </row>
    <row r="939" spans="6:7" ht="16.5">
      <c r="F939" s="40"/>
      <c r="G939" s="40"/>
    </row>
    <row r="940" spans="6:7" ht="16.5">
      <c r="F940" s="40"/>
      <c r="G940" s="40"/>
    </row>
    <row r="941" spans="6:7" ht="16.5">
      <c r="F941" s="40"/>
      <c r="G941" s="40"/>
    </row>
    <row r="942" spans="6:7" ht="16.5">
      <c r="F942" s="40"/>
      <c r="G942" s="40"/>
    </row>
    <row r="943" spans="6:7" ht="16.5">
      <c r="F943" s="40"/>
      <c r="G943" s="40"/>
    </row>
    <row r="944" spans="6:7" ht="16.5">
      <c r="F944" s="40"/>
      <c r="G944" s="40"/>
    </row>
    <row r="945" spans="6:7" ht="16.5">
      <c r="F945" s="40"/>
      <c r="G945" s="40"/>
    </row>
    <row r="946" spans="6:7" ht="16.5">
      <c r="F946" s="40"/>
      <c r="G946" s="40"/>
    </row>
    <row r="947" spans="6:7" ht="16.5">
      <c r="F947" s="40"/>
      <c r="G947" s="40"/>
    </row>
    <row r="948" spans="6:7" ht="16.5">
      <c r="F948" s="40"/>
      <c r="G948" s="40"/>
    </row>
    <row r="949" spans="6:7" ht="16.5">
      <c r="F949" s="40"/>
      <c r="G949" s="40"/>
    </row>
    <row r="950" spans="6:7" ht="16.5">
      <c r="F950" s="40"/>
      <c r="G950" s="40"/>
    </row>
    <row r="951" spans="6:7" ht="16.5">
      <c r="F951" s="40"/>
      <c r="G951" s="40"/>
    </row>
    <row r="952" spans="6:7" ht="16.5">
      <c r="F952" s="40"/>
      <c r="G952" s="40"/>
    </row>
    <row r="953" spans="6:7" ht="16.5">
      <c r="F953" s="40"/>
      <c r="G953" s="40"/>
    </row>
    <row r="954" spans="6:7" ht="16.5">
      <c r="F954" s="40"/>
      <c r="G954" s="40"/>
    </row>
    <row r="955" spans="6:7" ht="16.5">
      <c r="F955" s="40"/>
      <c r="G955" s="40"/>
    </row>
    <row r="956" spans="6:7" ht="16.5">
      <c r="F956" s="40"/>
      <c r="G956" s="40"/>
    </row>
    <row r="957" spans="6:7" ht="16.5">
      <c r="F957" s="40"/>
      <c r="G957" s="40"/>
    </row>
    <row r="958" spans="6:7" ht="16.5">
      <c r="F958" s="40"/>
      <c r="G958" s="40"/>
    </row>
    <row r="959" spans="6:7" ht="16.5">
      <c r="F959" s="40"/>
      <c r="G959" s="40"/>
    </row>
    <row r="960" spans="6:7" ht="16.5">
      <c r="F960" s="40"/>
      <c r="G960" s="40"/>
    </row>
    <row r="961" spans="6:7" ht="16.5">
      <c r="F961" s="40"/>
      <c r="G961" s="40"/>
    </row>
    <row r="962" spans="6:7" ht="16.5">
      <c r="F962" s="40"/>
      <c r="G962" s="40"/>
    </row>
    <row r="963" spans="6:7" ht="16.5">
      <c r="F963" s="40"/>
      <c r="G963" s="40"/>
    </row>
    <row r="964" spans="6:7" ht="16.5">
      <c r="F964" s="40"/>
      <c r="G964" s="40"/>
    </row>
    <row r="965" spans="6:7" ht="16.5">
      <c r="F965" s="40"/>
      <c r="G965" s="40"/>
    </row>
    <row r="966" spans="6:7" ht="16.5">
      <c r="F966" s="40"/>
      <c r="G966" s="40"/>
    </row>
    <row r="967" spans="6:7" ht="16.5">
      <c r="F967" s="40"/>
      <c r="G967" s="40"/>
    </row>
    <row r="968" spans="6:7" ht="16.5">
      <c r="F968" s="40"/>
      <c r="G968" s="40"/>
    </row>
    <row r="969" spans="6:7" ht="16.5">
      <c r="F969" s="40"/>
      <c r="G969" s="40"/>
    </row>
    <row r="970" spans="6:7" ht="16.5">
      <c r="F970" s="40"/>
      <c r="G970" s="40"/>
    </row>
    <row r="971" spans="6:7" ht="16.5">
      <c r="F971" s="40"/>
      <c r="G971" s="40"/>
    </row>
    <row r="972" spans="6:7" ht="16.5">
      <c r="F972" s="40"/>
      <c r="G972" s="40"/>
    </row>
    <row r="973" spans="6:7" ht="16.5">
      <c r="F973" s="40"/>
      <c r="G973" s="40"/>
    </row>
    <row r="974" spans="6:7" ht="16.5">
      <c r="F974" s="40"/>
      <c r="G974" s="40"/>
    </row>
    <row r="975" spans="6:7" ht="16.5">
      <c r="F975" s="40"/>
      <c r="G975" s="40"/>
    </row>
    <row r="976" spans="6:7" ht="16.5">
      <c r="F976" s="40"/>
      <c r="G976" s="40"/>
    </row>
  </sheetData>
  <sheetProtection/>
  <mergeCells count="25">
    <mergeCell ref="L131:M131"/>
    <mergeCell ref="L132:M132"/>
    <mergeCell ref="L63:M63"/>
    <mergeCell ref="L64:M64"/>
    <mergeCell ref="L95:M95"/>
    <mergeCell ref="L96:M96"/>
    <mergeCell ref="B37:K37"/>
    <mergeCell ref="B65:K65"/>
    <mergeCell ref="B2:C2"/>
    <mergeCell ref="B4:K4"/>
    <mergeCell ref="B3:K3"/>
    <mergeCell ref="L1:M1"/>
    <mergeCell ref="L2:M2"/>
    <mergeCell ref="L34:M34"/>
    <mergeCell ref="L35:M35"/>
    <mergeCell ref="A134:L134"/>
    <mergeCell ref="B35:C35"/>
    <mergeCell ref="B64:C64"/>
    <mergeCell ref="B96:C96"/>
    <mergeCell ref="B132:C132"/>
    <mergeCell ref="B66:K66"/>
    <mergeCell ref="B97:K97"/>
    <mergeCell ref="B98:K98"/>
    <mergeCell ref="A133:L133"/>
    <mergeCell ref="B36:K36"/>
  </mergeCells>
  <printOptions/>
  <pageMargins left="0.4724409448818898" right="0.35433070866141736" top="0.3937007874015748" bottom="0.3937007874015748" header="0.5118110236220472" footer="0.5118110236220472"/>
  <pageSetup horizontalDpi="600" verticalDpi="6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現有水庫94</dc:title>
  <dc:subject>現有水庫94</dc:subject>
  <dc:creator>經濟部水利署</dc:creator>
  <cp:keywords>現有水庫94</cp:keywords>
  <dc:description>現有水庫94</dc:description>
  <cp:lastModifiedBy>主計室三科張雅媛</cp:lastModifiedBy>
  <cp:lastPrinted>2016-11-14T07:20:03Z</cp:lastPrinted>
  <dcterms:created xsi:type="dcterms:W3CDTF">1999-07-12T05:04:43Z</dcterms:created>
  <dcterms:modified xsi:type="dcterms:W3CDTF">2016-11-14T07:20:43Z</dcterms:modified>
  <cp:category>I6Z</cp:category>
  <cp:version/>
  <cp:contentType/>
  <cp:contentStatus/>
</cp:coreProperties>
</file>