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15" windowHeight="6030" tabRatio="605" activeTab="0"/>
  </bookViews>
  <sheets>
    <sheet name="print" sheetId="1" r:id="rId1"/>
  </sheets>
  <definedNames>
    <definedName name="_xlnm.Print_Area" localSheetId="0">'print'!$A$1:$N$136</definedName>
    <definedName name="_xlnm.Print_Titles" localSheetId="0">'print'!$1:$6</definedName>
  </definedNames>
  <calcPr fullCalcOnLoad="1"/>
</workbook>
</file>

<file path=xl/sharedStrings.xml><?xml version="1.0" encoding="utf-8"?>
<sst xmlns="http://schemas.openxmlformats.org/spreadsheetml/2006/main" count="772" uniqueCount="391">
  <si>
    <t>(公 頃)</t>
  </si>
  <si>
    <t>有效容量</t>
  </si>
  <si>
    <t>公  開  類</t>
  </si>
  <si>
    <t>機關長官</t>
  </si>
  <si>
    <t>審核</t>
  </si>
  <si>
    <t>填表</t>
  </si>
  <si>
    <t>集水區面積</t>
  </si>
  <si>
    <t>滿水位面積</t>
  </si>
  <si>
    <t>設計總容量</t>
  </si>
  <si>
    <t>(公頃)</t>
  </si>
  <si>
    <t>(萬立方公尺)</t>
  </si>
  <si>
    <t>功能</t>
  </si>
  <si>
    <t>壩堰位置</t>
  </si>
  <si>
    <t>溪流名稱</t>
  </si>
  <si>
    <t>臺灣北區</t>
  </si>
  <si>
    <t>淡水河支流大漢溪</t>
  </si>
  <si>
    <t>桃園縣復興鄉</t>
  </si>
  <si>
    <t>混凝土壩</t>
  </si>
  <si>
    <t>橡皮壩</t>
  </si>
  <si>
    <t>公共給水、發電、防洪</t>
  </si>
  <si>
    <t>編製機關</t>
  </si>
  <si>
    <t>經濟部水利署</t>
  </si>
  <si>
    <r>
      <t>表　　號</t>
    </r>
  </si>
  <si>
    <t xml:space="preserve">         高雄縣政府、苗栗、南投、嘉南、高雄、屏東及臺東農田水利會。</t>
  </si>
  <si>
    <t>填表說明：1.本表由本署會計室編製1式2份，1份送本署水源經營組，1份自存，並公布於本署網站。</t>
  </si>
  <si>
    <t xml:space="preserve">         4.「壩堰高」、「壩堰長」、「有效容量」及「設計總容量」等欄依四捨五入取至小數點後1位數；「集水區面積」、「滿水位面積」欄依四捨五入取至個位數。</t>
  </si>
  <si>
    <t>土石壩</t>
  </si>
  <si>
    <t>灌溉</t>
  </si>
  <si>
    <t>發電</t>
  </si>
  <si>
    <t>臺灣東區</t>
  </si>
  <si>
    <t>花蓮縣秀林鄉</t>
  </si>
  <si>
    <t>木瓜壩</t>
  </si>
  <si>
    <t>花蓮溪支流木瓜溪</t>
  </si>
  <si>
    <t>混凝土堰</t>
  </si>
  <si>
    <t>酬勤水庫</t>
  </si>
  <si>
    <t>流麻溝</t>
  </si>
  <si>
    <t>臺東縣綠島鄉</t>
  </si>
  <si>
    <t>(天然積水)</t>
  </si>
  <si>
    <t>澎湖縣白沙鄉</t>
  </si>
  <si>
    <t>地下截水牆</t>
  </si>
  <si>
    <t>成功水庫</t>
  </si>
  <si>
    <t>澎湖縣湖西鄉</t>
  </si>
  <si>
    <t>興仁水庫</t>
  </si>
  <si>
    <t>澎湖縣馬公巿</t>
  </si>
  <si>
    <t>東衛水庫</t>
  </si>
  <si>
    <t>小池水庫</t>
  </si>
  <si>
    <t>澎湖縣西嶼鄉</t>
  </si>
  <si>
    <t>西安水庫</t>
  </si>
  <si>
    <t>澎湖縣望安鄉</t>
  </si>
  <si>
    <t>烏溝蓄水塘</t>
  </si>
  <si>
    <t>七美水庫</t>
  </si>
  <si>
    <t>澎湖縣七美鄉</t>
  </si>
  <si>
    <t>土壩</t>
  </si>
  <si>
    <t>臺灣北區計</t>
  </si>
  <si>
    <t>新山水庫</t>
  </si>
  <si>
    <t>基隆河支流大武崙溪支流新山溪</t>
  </si>
  <si>
    <t>基隆巿安樂區</t>
  </si>
  <si>
    <t>公共給水</t>
  </si>
  <si>
    <t>西勢水庫</t>
  </si>
  <si>
    <t>基隆河支流西勢溪</t>
  </si>
  <si>
    <t>基隆巿暖暖區</t>
  </si>
  <si>
    <t>翡翠水庫</t>
  </si>
  <si>
    <t>混凝土拱壩</t>
  </si>
  <si>
    <t>阿玉壩</t>
  </si>
  <si>
    <t>新店溪支流桶後溪</t>
  </si>
  <si>
    <t>臺北縣烏來鄉</t>
  </si>
  <si>
    <t>羅好壩</t>
  </si>
  <si>
    <t xml:space="preserve">新店溪支流南勢溪 </t>
  </si>
  <si>
    <t>桂山壩</t>
  </si>
  <si>
    <t>新店溪支流南勢溪</t>
  </si>
  <si>
    <t>粗坑壩</t>
  </si>
  <si>
    <t>淡水河支流新店溪</t>
  </si>
  <si>
    <t>臺北縣新店市</t>
  </si>
  <si>
    <t>直潭壩</t>
  </si>
  <si>
    <t>青潭堰</t>
  </si>
  <si>
    <t>榮華壩</t>
  </si>
  <si>
    <t>攔砂、發電</t>
  </si>
  <si>
    <t>石門水庫</t>
  </si>
  <si>
    <t>公共給水、灌溉</t>
  </si>
  <si>
    <t>臺北縣三峽鎮</t>
  </si>
  <si>
    <t>羅東攔河堰</t>
  </si>
  <si>
    <t>寶山水庫</t>
  </si>
  <si>
    <t>新竹縣寶山鄉</t>
  </si>
  <si>
    <t>隆恩堰</t>
  </si>
  <si>
    <t>頭前溪</t>
  </si>
  <si>
    <t>臺灣中區</t>
  </si>
  <si>
    <t>大埔水庫</t>
  </si>
  <si>
    <t>中港溪支流峨眉溪</t>
  </si>
  <si>
    <t>新竹縣峨眉鄉</t>
  </si>
  <si>
    <t>劍潭水庫</t>
  </si>
  <si>
    <t>中港溪支流南港溪</t>
  </si>
  <si>
    <t>苗栗縣造橋鄉</t>
  </si>
  <si>
    <t>地區別</t>
  </si>
  <si>
    <t>壩堰所在(或
越域引水)</t>
  </si>
  <si>
    <t>壩堰型式</t>
  </si>
  <si>
    <t>永和山水庫</t>
  </si>
  <si>
    <t>中港溪支流北坑溝、中港溪支流南庄溪 (越域引水)</t>
  </si>
  <si>
    <t>明德水庫</t>
  </si>
  <si>
    <t>後龍溪支流老田寮溪</t>
  </si>
  <si>
    <t>苗栗縣頭屋鄉</t>
  </si>
  <si>
    <t>公共給水、灌溉、觀光</t>
  </si>
  <si>
    <t>鯉魚潭水庫</t>
  </si>
  <si>
    <t>苗栗縣三義鄉</t>
  </si>
  <si>
    <t>士林攔河堰</t>
  </si>
  <si>
    <t>苗栗縣泰安鄉</t>
  </si>
  <si>
    <t>德基水庫</t>
  </si>
  <si>
    <t>大甲溪、大甲溪支流志樂溪</t>
  </si>
  <si>
    <t>臺中縣和平鄉</t>
  </si>
  <si>
    <t>青山壩</t>
  </si>
  <si>
    <t>大甲溪</t>
  </si>
  <si>
    <t>谷關水庫</t>
  </si>
  <si>
    <t>大甲溪、大甲溪支流小雪溪</t>
  </si>
  <si>
    <t>天輪壩</t>
  </si>
  <si>
    <t>馬鞍壩</t>
  </si>
  <si>
    <t>石岡壩</t>
  </si>
  <si>
    <t>臺中縣石岡鄉</t>
  </si>
  <si>
    <t>霧社水庫</t>
  </si>
  <si>
    <t>濁水溪支流霧社溪</t>
  </si>
  <si>
    <t>南投縣仁愛鄉</t>
  </si>
  <si>
    <t>濁水溪支流萬大溪</t>
  </si>
  <si>
    <t>武界壩</t>
  </si>
  <si>
    <t>日月潭水庫</t>
  </si>
  <si>
    <t>南投縣魚池鄉</t>
  </si>
  <si>
    <t>混凝土心牆土壩</t>
  </si>
  <si>
    <t>發電、公共給水、觀光</t>
  </si>
  <si>
    <t>濁水溪支流水里溪、日月潭水庫</t>
  </si>
  <si>
    <t>南投縣水里鄉</t>
  </si>
  <si>
    <t>銃櫃壩</t>
  </si>
  <si>
    <t>濁水溪支流水里溪支流銃櫃溪</t>
  </si>
  <si>
    <t>頭社水庫</t>
  </si>
  <si>
    <t>濁水溪支流水里溪支流大舌滿溪</t>
  </si>
  <si>
    <t>集集攔河堰</t>
  </si>
  <si>
    <t>濁水溪</t>
  </si>
  <si>
    <t>南投縣集集鎮</t>
  </si>
  <si>
    <t>臺灣南區</t>
  </si>
  <si>
    <t>內埔子水庫</t>
  </si>
  <si>
    <t>朴子溪</t>
  </si>
  <si>
    <t>嘉義縣民雄鄉</t>
  </si>
  <si>
    <t>仁義潭水庫</t>
  </si>
  <si>
    <t>八掌溪(引水渠)</t>
  </si>
  <si>
    <t>嘉義縣番路鄉</t>
  </si>
  <si>
    <t>公共給水、觀光</t>
  </si>
  <si>
    <t>蘭潭水庫</t>
  </si>
  <si>
    <t>八掌溪</t>
  </si>
  <si>
    <t>鹿寮溪水庫</t>
  </si>
  <si>
    <t>八掌溪支流頭前溪支流鹿寮溪</t>
  </si>
  <si>
    <t>臺南縣白河鎮</t>
  </si>
  <si>
    <t>灌溉、工業用水</t>
  </si>
  <si>
    <t>白河水庫</t>
  </si>
  <si>
    <t>急水溪支流白水溪</t>
  </si>
  <si>
    <t>尖山埤水庫</t>
  </si>
  <si>
    <t>急水溪支流龜重溪上游支流</t>
  </si>
  <si>
    <t>臺南縣柳營鄉</t>
  </si>
  <si>
    <t>灌溉、觀光</t>
  </si>
  <si>
    <t>德元埤水庫</t>
  </si>
  <si>
    <t>急水溪支流塭厝廓溪</t>
  </si>
  <si>
    <t>烏山頭水庫</t>
  </si>
  <si>
    <t>曾文溪支流官田溪、曾文溪(越域引水)</t>
  </si>
  <si>
    <t>曾文水庫</t>
  </si>
  <si>
    <t>曾文溪</t>
  </si>
  <si>
    <t>嘉義縣大埔鄉</t>
  </si>
  <si>
    <t>公共給水、灌溉、觀光、發電、防洪</t>
  </si>
  <si>
    <t>南化水庫</t>
  </si>
  <si>
    <t>曾文溪支流後堀溪、高屏溪支流旗山溪(越域引水)</t>
  </si>
  <si>
    <t>臺南縣南化鄉</t>
  </si>
  <si>
    <t>甲仙攔河堰</t>
  </si>
  <si>
    <t>高雄縣甲仙鄉</t>
  </si>
  <si>
    <t>鏡面水庫</t>
  </si>
  <si>
    <t>玉峰堰</t>
  </si>
  <si>
    <t>臺南縣山上鄉</t>
  </si>
  <si>
    <t>鹽水埤水庫</t>
  </si>
  <si>
    <t>鹽水溪支流茄苳溪</t>
  </si>
  <si>
    <t>臺南縣新化鎮</t>
  </si>
  <si>
    <t>虎頭埤水庫</t>
  </si>
  <si>
    <t>鹽水溪支流茄苓崁溪</t>
  </si>
  <si>
    <t>阿公店水庫</t>
  </si>
  <si>
    <t>阿公店溪、高屏溪支流旗山溪(越域引水)</t>
  </si>
  <si>
    <t>觀音湖水庫</t>
  </si>
  <si>
    <t>後勁溪支流獅龍溪</t>
  </si>
  <si>
    <t>高雄縣仁武鄉</t>
  </si>
  <si>
    <t>澄清湖水庫</t>
  </si>
  <si>
    <t>高屏溪(抽水)</t>
  </si>
  <si>
    <t>高雄縣鳥松鄉</t>
  </si>
  <si>
    <t>鳳山水庫</t>
  </si>
  <si>
    <t>高屏溪及東港溪(抽水)</t>
  </si>
  <si>
    <t>高雄縣林園鄉</t>
  </si>
  <si>
    <t>高屏溪支流荖濃溪</t>
  </si>
  <si>
    <t>中正湖水庫</t>
  </si>
  <si>
    <t>高雄縣美濃鎮</t>
  </si>
  <si>
    <t>高屏溪攔河堰</t>
  </si>
  <si>
    <t>高屏溪</t>
  </si>
  <si>
    <t>(公尺)</t>
  </si>
  <si>
    <t>牡丹水庫</t>
  </si>
  <si>
    <t>四重溪支流汝仍溪、牡丹溪</t>
  </si>
  <si>
    <t>屏東縣牡丹鄉</t>
  </si>
  <si>
    <t>龍鑾潭水庫</t>
  </si>
  <si>
    <t>屏東縣恆春鎮</t>
  </si>
  <si>
    <t>溪畔壩</t>
  </si>
  <si>
    <t>花蓮溪支流木瓜溪支流龍溪</t>
  </si>
  <si>
    <t xml:space="preserve"> </t>
  </si>
  <si>
    <t>西湖</t>
  </si>
  <si>
    <t>金門縣烈嶼鄉</t>
  </si>
  <si>
    <t>蓮湖</t>
  </si>
  <si>
    <t>菱湖</t>
  </si>
  <si>
    <t>連江地區</t>
  </si>
  <si>
    <t>東湧水庫</t>
  </si>
  <si>
    <t>連江縣東引鄉</t>
  </si>
  <si>
    <t>阪里水庫</t>
  </si>
  <si>
    <t>連江縣北竿鄉</t>
  </si>
  <si>
    <t>連江縣南竿鄉</t>
  </si>
  <si>
    <t>儲水沃水庫</t>
  </si>
  <si>
    <t>津沙一號水庫</t>
  </si>
  <si>
    <t>津沙水庫</t>
  </si>
  <si>
    <t>勝利水庫</t>
  </si>
  <si>
    <t>公共給水、灌溉、防洪</t>
  </si>
  <si>
    <t>灌溉、生態保育</t>
  </si>
  <si>
    <t>引水</t>
  </si>
  <si>
    <t xml:space="preserve"> 連江地區小計</t>
  </si>
  <si>
    <r>
      <t xml:space="preserve">     </t>
    </r>
    <r>
      <rPr>
        <sz val="10"/>
        <rFont val="標楷體"/>
        <family val="4"/>
      </rPr>
      <t>澎湖地區小計</t>
    </r>
  </si>
  <si>
    <t>赤崁地下水庫</t>
  </si>
  <si>
    <r>
      <t xml:space="preserve">     </t>
    </r>
    <r>
      <rPr>
        <sz val="9"/>
        <rFont val="標楷體"/>
        <family val="4"/>
      </rPr>
      <t>金門地區小計</t>
    </r>
  </si>
  <si>
    <t>灌溉、防洪</t>
  </si>
  <si>
    <t>曾文溪支流菜寮溪支流鏡面溪</t>
  </si>
  <si>
    <t>頭前溪支流柴梳山溪、頭前溪支流上坪溪(越域取水)</t>
  </si>
  <si>
    <t>滾壓式土壩</t>
  </si>
  <si>
    <t>混凝土重力壩</t>
  </si>
  <si>
    <t>滾壓土石壩</t>
  </si>
  <si>
    <t>閘門控制溢流堰</t>
  </si>
  <si>
    <t>寶山第二水庫</t>
  </si>
  <si>
    <t>公共給水、工業用水</t>
  </si>
  <si>
    <t xml:space="preserve">                </t>
  </si>
  <si>
    <r>
      <t>次年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月底前編報</t>
    </r>
  </si>
  <si>
    <t xml:space="preserve">         2.各填報單位於次年3月底前將資料報送本署，由本署於次年4月底前完成彙編。</t>
  </si>
  <si>
    <t>新店溪支流北勢溪</t>
  </si>
  <si>
    <t>灌溉、公共給水、發電、防洪、觀光</t>
  </si>
  <si>
    <t>鳶山堰</t>
  </si>
  <si>
    <t>中央心層分土壩</t>
  </si>
  <si>
    <t>灌溉、工業用水、防洪</t>
  </si>
  <si>
    <t>大安溪</t>
  </si>
  <si>
    <t>公共給水、灌溉、工業用水</t>
  </si>
  <si>
    <t>嘉義巿</t>
  </si>
  <si>
    <t>公共給水、工業用水、觀光</t>
  </si>
  <si>
    <t>高屏溪支流旗山溪</t>
  </si>
  <si>
    <t>灌溉、公共給水、觀光</t>
  </si>
  <si>
    <t>立霧溪</t>
  </si>
  <si>
    <t>龍溪壩</t>
  </si>
  <si>
    <t>水簾壩</t>
  </si>
  <si>
    <t>澎湖地區</t>
  </si>
  <si>
    <t>赤崁村(天然積水)</t>
  </si>
  <si>
    <t>港底溪及紅羅越域引水</t>
  </si>
  <si>
    <t>雙港溪支流及菜園越域引水</t>
  </si>
  <si>
    <t>大池村(天然積水)</t>
  </si>
  <si>
    <t>西安村(天然積水)</t>
  </si>
  <si>
    <t>將軍村(天然積水)</t>
  </si>
  <si>
    <t>東湖村(天然積水)</t>
  </si>
  <si>
    <t>金門地區</t>
  </si>
  <si>
    <t>蘭湖</t>
  </si>
  <si>
    <t>金門地區</t>
  </si>
  <si>
    <t>山西水庫</t>
  </si>
  <si>
    <t>公共給水</t>
  </si>
  <si>
    <t>擎天水庫</t>
  </si>
  <si>
    <t>榮湖</t>
  </si>
  <si>
    <t>金沙水庫</t>
  </si>
  <si>
    <t>陽明湖</t>
  </si>
  <si>
    <t>田浦水庫</t>
  </si>
  <si>
    <t>太湖</t>
  </si>
  <si>
    <t>瓊林水庫</t>
  </si>
  <si>
    <t>濁水溪(武界壩越域引水至水社水尾溪)</t>
  </si>
  <si>
    <t>公共給水、觀光</t>
  </si>
  <si>
    <t>金門縣金湖鎮</t>
  </si>
  <si>
    <t>混凝土壩</t>
  </si>
  <si>
    <t>混凝土重力壩</t>
  </si>
  <si>
    <t>混凝土固定堰</t>
  </si>
  <si>
    <t>滾壓式土石壩</t>
  </si>
  <si>
    <t>中港溪(越域取水－上坪溪)</t>
  </si>
  <si>
    <t>東衛里(天然積水)</t>
  </si>
  <si>
    <t>金門縣金沙鎮</t>
  </si>
  <si>
    <t>太武山</t>
  </si>
  <si>
    <t>金沙溪</t>
  </si>
  <si>
    <t>前埔溪</t>
  </si>
  <si>
    <t>金門縣金湖鎮</t>
  </si>
  <si>
    <t>山外溪</t>
  </si>
  <si>
    <t>瓊林溪</t>
  </si>
  <si>
    <t>宜蘭縣三星鄉</t>
  </si>
  <si>
    <t>拱形重力式混凝土壩</t>
  </si>
  <si>
    <t>混凝土双曲線拱壩</t>
  </si>
  <si>
    <r>
      <t>1152－02－0</t>
    </r>
    <r>
      <rPr>
        <sz val="12"/>
        <rFont val="標楷體"/>
        <family val="4"/>
      </rPr>
      <t>1</t>
    </r>
  </si>
  <si>
    <t>苗栗縣頭份鎮</t>
  </si>
  <si>
    <t>灌溉</t>
  </si>
  <si>
    <t>公共給水、灌溉、觀光</t>
  </si>
  <si>
    <t>混凝土堰</t>
  </si>
  <si>
    <t>混凝土重力堰</t>
  </si>
  <si>
    <t>羅東溪</t>
  </si>
  <si>
    <t>大安溪支流景山溪</t>
  </si>
  <si>
    <t>EL＋3.0</t>
  </si>
  <si>
    <t>壩堰高</t>
  </si>
  <si>
    <t>壩堰長</t>
  </si>
  <si>
    <t xml:space="preserve">         5.有標「﹡」註記者為經公告之水庫。</t>
  </si>
  <si>
    <t>水庫或壩堰
名稱</t>
  </si>
  <si>
    <t>*</t>
  </si>
  <si>
    <t>上坪攔河堰</t>
  </si>
  <si>
    <t>頭前坪支流上坪溪</t>
  </si>
  <si>
    <t>后沃水庫</t>
  </si>
  <si>
    <r>
      <t>中華民國</t>
    </r>
    <r>
      <rPr>
        <sz val="12"/>
        <rFont val="標楷體"/>
        <family val="4"/>
      </rPr>
      <t>9</t>
    </r>
    <r>
      <rPr>
        <sz val="12"/>
        <rFont val="標楷體"/>
        <family val="4"/>
      </rPr>
      <t>7</t>
    </r>
    <r>
      <rPr>
        <sz val="12"/>
        <rFont val="標楷體"/>
        <family val="4"/>
      </rPr>
      <t>年底</t>
    </r>
  </si>
  <si>
    <t>東港溪攔河堰</t>
  </si>
  <si>
    <t>東港溪</t>
  </si>
  <si>
    <t>屏東縣新園鄉</t>
  </si>
  <si>
    <t>…</t>
  </si>
  <si>
    <t>明湖下池水庫</t>
  </si>
  <si>
    <t>明潭下池水庫</t>
  </si>
  <si>
    <t>邱桂山水庫</t>
  </si>
  <si>
    <t xml:space="preserve">         2.表內水庫壩堰部分資料為「...」，係攔沙功能，或規模甚小，故資料不詳。</t>
  </si>
  <si>
    <t xml:space="preserve">         3.隆恩堰與寶山水庫及永和山水庫聯合運用。</t>
  </si>
  <si>
    <t>附    註：1.表內水庫壩堰部分資料為「-」，係因水庫壩堰為川流溢流壩或自由溢流堰。</t>
  </si>
  <si>
    <t xml:space="preserve">         4.本表德基水庫、日月潭水庫及曾文水庫「有效容量」均含緊急備用水量。</t>
  </si>
  <si>
    <t xml:space="preserve">         5.武界壩、明湖、明潭下池水庫、銃櫃壩與日月潭聯合運用，部分『集水區面積』重覆計列。</t>
  </si>
  <si>
    <t xml:space="preserve">         6.甲仙攔河堰抬高旗山溪水位，引水至南化水庫聯合運用。</t>
  </si>
  <si>
    <t xml:space="preserve">         7.東港溪攔河堰與鳳山水庫聯合運用。</t>
  </si>
  <si>
    <t xml:space="preserve">         8.赤崁地下水庫為地下水庫無法計列『滿水位面積』；另壩堰高度「EL＋」表海平面以上。</t>
  </si>
  <si>
    <t>主辦統計人員</t>
  </si>
  <si>
    <t>主辦業務人員</t>
  </si>
  <si>
    <t>混凝土壩及堆石壩</t>
  </si>
  <si>
    <t>桃園縣龍潭鄉、
大溪鎮、復興鄉</t>
  </si>
  <si>
    <t>新竹縣竹東鎮、
横山鄉</t>
  </si>
  <si>
    <t>新竹縣竹東鎮、
竹北市</t>
  </si>
  <si>
    <t xml:space="preserve">臺南縣六甲鄉、
官田鄉  </t>
  </si>
  <si>
    <t>高雄縣燕巢鄉、
田寮鄉、岡山鎮</t>
  </si>
  <si>
    <t>高雄縣大樹鄉、
屏東縣、屏東市</t>
  </si>
  <si>
    <t>*</t>
  </si>
  <si>
    <t>*</t>
  </si>
  <si>
    <t>*  註8</t>
  </si>
  <si>
    <t>*  註1</t>
  </si>
  <si>
    <t>*  註7</t>
  </si>
  <si>
    <t>*註1、6</t>
  </si>
  <si>
    <t>*  註6</t>
  </si>
  <si>
    <t>*  註4</t>
  </si>
  <si>
    <t>*  註5</t>
  </si>
  <si>
    <t>*註4、5</t>
  </si>
  <si>
    <t>*  註5</t>
  </si>
  <si>
    <t>*  註4</t>
  </si>
  <si>
    <t>*  註1
   、3</t>
  </si>
  <si>
    <t>*  註2
   、7</t>
  </si>
  <si>
    <t>年     報</t>
  </si>
  <si>
    <t>(縣(市)鄉鎮)</t>
  </si>
  <si>
    <t xml:space="preserve">             現有水庫或壩堰概況（本表共5頁）</t>
  </si>
  <si>
    <t>總計</t>
  </si>
  <si>
    <t xml:space="preserve">*  註3  </t>
  </si>
  <si>
    <t>*  註3</t>
  </si>
  <si>
    <t>資料來源：本署所屬北、中、南區水資源局、臺灣電力股份有限公司、臺灣糖業公司、臺灣自來水股份有限公司、臺北自來水事業處、金門縣自來水廠、連江縣自來水廠、臺北翡翠水庫管理局、</t>
  </si>
  <si>
    <t>*  註1</t>
  </si>
  <si>
    <t>完成庫容
測量之
最近時間</t>
  </si>
  <si>
    <t>北山坑堰</t>
  </si>
  <si>
    <t>烏溪支流南港溪</t>
  </si>
  <si>
    <t>南投縣國姓鄉</t>
  </si>
  <si>
    <t>混凝土固床工</t>
  </si>
  <si>
    <t>臺灣南區</t>
  </si>
  <si>
    <t>土壟灣堰</t>
  </si>
  <si>
    <t>高屏溪支流荖濃溪</t>
  </si>
  <si>
    <t>高雄縣六龜鄉</t>
  </si>
  <si>
    <t>混凝土固床工</t>
  </si>
  <si>
    <t>發電</t>
  </si>
  <si>
    <t>隘寮堰</t>
  </si>
  <si>
    <t>高屏溪支流隘寮溪</t>
  </si>
  <si>
    <t>屏東縣瑪家鄉</t>
  </si>
  <si>
    <t>臺灣南區</t>
  </si>
  <si>
    <t>曹公圳攔河堰</t>
  </si>
  <si>
    <t>高屏溪</t>
  </si>
  <si>
    <t>高雄縣大樹鄉</t>
  </si>
  <si>
    <t>混凝土堰</t>
  </si>
  <si>
    <t>公共給水、灌溉</t>
  </si>
  <si>
    <t>臺灣東區</t>
  </si>
  <si>
    <t>龍鳳壩</t>
  </si>
  <si>
    <t>花蓮溪支流木瓜溪支流鳳溪、龍溪</t>
  </si>
  <si>
    <t>花蓮縣秀林鄉</t>
  </si>
  <si>
    <t>混凝土跌水式重力壩</t>
  </si>
  <si>
    <t>發電</t>
  </si>
  <si>
    <t>卑南上圳攔河堰</t>
  </si>
  <si>
    <t>卑南溪支流鹿野溪</t>
  </si>
  <si>
    <t>臺東縣延平鄉</t>
  </si>
  <si>
    <t>註1</t>
  </si>
  <si>
    <t xml:space="preserve">         9.曹公圳攔河堰與澄清湖水庫聯合運用。</t>
  </si>
  <si>
    <t>註9</t>
  </si>
  <si>
    <t>*  註9</t>
  </si>
  <si>
    <t>註1</t>
  </si>
  <si>
    <t>　　　　　3.本表現有水庫壩堰係指已建造完成者。</t>
  </si>
  <si>
    <t xml:space="preserve">   民國98年4月16日編製</t>
  </si>
  <si>
    <t>臺灣中區計</t>
  </si>
  <si>
    <t>臺灣南區計</t>
  </si>
  <si>
    <r>
      <t xml:space="preserve">  </t>
    </r>
    <r>
      <rPr>
        <b/>
        <sz val="10"/>
        <rFont val="標楷體"/>
        <family val="4"/>
      </rPr>
      <t>臺灣東區計</t>
    </r>
  </si>
  <si>
    <r>
      <t xml:space="preserve"> </t>
    </r>
    <r>
      <rPr>
        <b/>
        <sz val="10"/>
        <rFont val="標楷體"/>
        <family val="4"/>
      </rPr>
      <t>臺灣離島地區計</t>
    </r>
  </si>
  <si>
    <r>
      <t>(</t>
    </r>
    <r>
      <rPr>
        <sz val="9"/>
        <rFont val="標楷體"/>
        <family val="4"/>
      </rPr>
      <t>年月)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</si>
</sst>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\-\-"/>
    <numFmt numFmtId="177" formatCode="#,##0.00_);[Red]\(#,##0.00\)"/>
    <numFmt numFmtId="178" formatCode="#,##0_);[Red]\(#,##0\)"/>
    <numFmt numFmtId="179" formatCode="#,##0.00_ "/>
    <numFmt numFmtId="180" formatCode="0_);[Red]\(0\)"/>
    <numFmt numFmtId="181" formatCode="0.0_);[Red]\(0.0\)"/>
    <numFmt numFmtId="182" formatCode="0.0_ "/>
    <numFmt numFmtId="183" formatCode="_-* #,##0.0_-;\-* #,##0.0_-;_-* &quot;-&quot;??_-;_-@_-"/>
    <numFmt numFmtId="184" formatCode="_-* #,##0_-;\-* #,##0_-;_-* &quot;-&quot;??_-;_-@_-"/>
    <numFmt numFmtId="185" formatCode="0.00_);[Red]\(0.00\)"/>
    <numFmt numFmtId="186" formatCode="0.0"/>
    <numFmt numFmtId="187" formatCode="_-* #,##0.0_-;\-* #,##0.0_-;_-* &quot;-&quot;?_-;_-@_-"/>
    <numFmt numFmtId="188" formatCode="0.00_ "/>
    <numFmt numFmtId="189" formatCode="0_ "/>
    <numFmt numFmtId="190" formatCode="#,##0_ "/>
    <numFmt numFmtId="191" formatCode="#,##0.0_);[Red]\(#,##0.0\)"/>
  </numFmts>
  <fonts count="58">
    <font>
      <sz val="12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2"/>
      <name val="新細明體"/>
      <family val="1"/>
    </font>
    <font>
      <sz val="8"/>
      <name val="標楷體"/>
      <family val="4"/>
    </font>
    <font>
      <b/>
      <sz val="8"/>
      <name val="標楷體"/>
      <family val="4"/>
    </font>
    <font>
      <b/>
      <sz val="9"/>
      <name val="標楷體"/>
      <family val="4"/>
    </font>
    <font>
      <b/>
      <sz val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8"/>
      <color indexed="8"/>
      <name val="細明體"/>
      <family val="3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43" fontId="6" fillId="0" borderId="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horizontal="center" vertical="center"/>
      <protection hidden="1" locked="0"/>
    </xf>
    <xf numFmtId="40" fontId="6" fillId="0" borderId="0" xfId="34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right" vertical="top"/>
    </xf>
    <xf numFmtId="0" fontId="4" fillId="0" borderId="0" xfId="0" applyFont="1" applyFill="1" applyBorder="1" applyAlignment="1" applyProtection="1">
      <alignment horizontal="center"/>
      <protection hidden="1" locked="0"/>
    </xf>
    <xf numFmtId="184" fontId="3" fillId="0" borderId="0" xfId="33" applyNumberFormat="1" applyFont="1" applyFill="1" applyBorder="1" applyAlignment="1" applyProtection="1">
      <alignment horizontal="right"/>
      <protection hidden="1" locked="0"/>
    </xf>
    <xf numFmtId="40" fontId="6" fillId="0" borderId="0" xfId="34" applyNumberFormat="1" applyFont="1" applyFill="1" applyAlignment="1">
      <alignment horizontal="center"/>
    </xf>
    <xf numFmtId="40" fontId="6" fillId="0" borderId="0" xfId="34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181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41" fontId="3" fillId="0" borderId="0" xfId="34" applyFont="1" applyFill="1" applyBorder="1" applyAlignment="1">
      <alignment/>
    </xf>
    <xf numFmtId="41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43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 vertical="center"/>
      <protection hidden="1" locked="0"/>
    </xf>
    <xf numFmtId="180" fontId="0" fillId="0" borderId="0" xfId="0" applyNumberFormat="1" applyFont="1" applyFill="1" applyAlignment="1" applyProtection="1">
      <alignment horizontal="center" vertical="center"/>
      <protection hidden="1" locked="0"/>
    </xf>
    <xf numFmtId="0" fontId="0" fillId="0" borderId="1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/>
      <protection hidden="1" locked="0"/>
    </xf>
    <xf numFmtId="180" fontId="0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 horizontal="left"/>
    </xf>
    <xf numFmtId="43" fontId="0" fillId="0" borderId="0" xfId="0" applyNumberFormat="1" applyFont="1" applyFill="1" applyBorder="1" applyAlignment="1" applyProtection="1">
      <alignment horizontal="center" vertical="center"/>
      <protection hidden="1" locked="0"/>
    </xf>
    <xf numFmtId="181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43" fontId="12" fillId="0" borderId="13" xfId="0" applyNumberFormat="1" applyFont="1" applyFill="1" applyBorder="1" applyAlignment="1" applyProtection="1">
      <alignment horizontal="center" vertical="center"/>
      <protection locked="0"/>
    </xf>
    <xf numFmtId="43" fontId="13" fillId="0" borderId="14" xfId="0" applyNumberFormat="1" applyFont="1" applyFill="1" applyBorder="1" applyAlignment="1" applyProtection="1">
      <alignment horizontal="center"/>
      <protection/>
    </xf>
    <xf numFmtId="43" fontId="12" fillId="0" borderId="15" xfId="0" applyNumberFormat="1" applyFont="1" applyFill="1" applyBorder="1" applyAlignment="1" applyProtection="1">
      <alignment horizontal="center"/>
      <protection hidden="1" locked="0"/>
    </xf>
    <xf numFmtId="43" fontId="13" fillId="0" borderId="15" xfId="0" applyNumberFormat="1" applyFont="1" applyFill="1" applyBorder="1" applyAlignment="1" applyProtection="1">
      <alignment horizontal="center"/>
      <protection locked="0"/>
    </xf>
    <xf numFmtId="43" fontId="12" fillId="0" borderId="16" xfId="0" applyNumberFormat="1" applyFont="1" applyFill="1" applyBorder="1" applyAlignment="1" applyProtection="1">
      <alignment horizontal="center" vertical="center"/>
      <protection hidden="1" locked="0"/>
    </xf>
    <xf numFmtId="43" fontId="12" fillId="0" borderId="13" xfId="0" applyNumberFormat="1" applyFont="1" applyFill="1" applyBorder="1" applyAlignment="1" applyProtection="1">
      <alignment horizontal="center" vertical="center"/>
      <protection hidden="1" locked="0"/>
    </xf>
    <xf numFmtId="43" fontId="13" fillId="0" borderId="15" xfId="0" applyNumberFormat="1" applyFont="1" applyFill="1" applyBorder="1" applyAlignment="1" applyProtection="1">
      <alignment horizontal="center"/>
      <protection hidden="1" locked="0"/>
    </xf>
    <xf numFmtId="43" fontId="12" fillId="0" borderId="15" xfId="0" applyNumberFormat="1" applyFont="1" applyFill="1" applyBorder="1" applyAlignment="1" applyProtection="1">
      <alignment horizontal="left"/>
      <protection hidden="1" locked="0"/>
    </xf>
    <xf numFmtId="187" fontId="3" fillId="0" borderId="0" xfId="33" applyNumberFormat="1" applyFont="1" applyFill="1" applyBorder="1" applyAlignment="1" applyProtection="1">
      <alignment horizontal="right"/>
      <protection hidden="1" locked="0"/>
    </xf>
    <xf numFmtId="187" fontId="6" fillId="0" borderId="0" xfId="0" applyNumberFormat="1" applyFont="1" applyFill="1" applyBorder="1" applyAlignment="1">
      <alignment vertical="top"/>
    </xf>
    <xf numFmtId="185" fontId="0" fillId="0" borderId="0" xfId="0" applyNumberFormat="1" applyFont="1" applyFill="1" applyAlignment="1">
      <alignment vertical="center"/>
    </xf>
    <xf numFmtId="43" fontId="1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7" xfId="0" applyFont="1" applyFill="1" applyBorder="1" applyAlignment="1" applyProtection="1">
      <alignment horizontal="center" vertical="center"/>
      <protection hidden="1" locked="0"/>
    </xf>
    <xf numFmtId="0" fontId="12" fillId="0" borderId="18" xfId="0" applyFont="1" applyFill="1" applyBorder="1" applyAlignment="1" applyProtection="1">
      <alignment horizontal="center"/>
      <protection hidden="1" locked="0"/>
    </xf>
    <xf numFmtId="43" fontId="12" fillId="0" borderId="18" xfId="0" applyNumberFormat="1" applyFont="1" applyFill="1" applyBorder="1" applyAlignment="1" applyProtection="1">
      <alignment horizontal="center"/>
      <protection hidden="1" locked="0"/>
    </xf>
    <xf numFmtId="187" fontId="6" fillId="0" borderId="0" xfId="0" applyNumberFormat="1" applyFont="1" applyFill="1" applyBorder="1" applyAlignment="1" applyProtection="1">
      <alignment vertical="top"/>
      <protection hidden="1" locked="0"/>
    </xf>
    <xf numFmtId="40" fontId="6" fillId="0" borderId="12" xfId="34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40" fontId="3" fillId="0" borderId="0" xfId="34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187" fontId="6" fillId="0" borderId="0" xfId="0" applyNumberFormat="1" applyFont="1" applyFill="1" applyBorder="1" applyAlignment="1">
      <alignment horizontal="right" vertical="top"/>
    </xf>
    <xf numFmtId="41" fontId="0" fillId="0" borderId="10" xfId="0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 applyProtection="1">
      <alignment horizontal="center" vertical="top"/>
      <protection hidden="1" locked="0"/>
    </xf>
    <xf numFmtId="0" fontId="0" fillId="0" borderId="0" xfId="0" applyFont="1" applyFill="1" applyAlignment="1">
      <alignment vertical="top"/>
    </xf>
    <xf numFmtId="43" fontId="0" fillId="0" borderId="0" xfId="0" applyNumberFormat="1" applyFont="1" applyFill="1" applyBorder="1" applyAlignment="1" applyProtection="1">
      <alignment/>
      <protection hidden="1" locked="0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185" fontId="6" fillId="0" borderId="0" xfId="0" applyNumberFormat="1" applyFont="1" applyFill="1" applyBorder="1" applyAlignment="1">
      <alignment horizontal="left" vertical="center"/>
    </xf>
    <xf numFmtId="185" fontId="10" fillId="0" borderId="11" xfId="0" applyNumberFormat="1" applyFont="1" applyFill="1" applyBorder="1" applyAlignment="1">
      <alignment horizontal="left" vertical="center"/>
    </xf>
    <xf numFmtId="40" fontId="3" fillId="0" borderId="0" xfId="34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vertical="top"/>
    </xf>
    <xf numFmtId="181" fontId="3" fillId="0" borderId="0" xfId="0" applyNumberFormat="1" applyFont="1" applyFill="1" applyBorder="1" applyAlignment="1">
      <alignment vertical="top"/>
    </xf>
    <xf numFmtId="180" fontId="3" fillId="0" borderId="19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/>
    </xf>
    <xf numFmtId="187" fontId="3" fillId="0" borderId="0" xfId="33" applyNumberFormat="1" applyFont="1" applyFill="1" applyBorder="1" applyAlignment="1" applyProtection="1">
      <alignment vertical="center"/>
      <protection/>
    </xf>
    <xf numFmtId="187" fontId="6" fillId="0" borderId="0" xfId="33" applyNumberFormat="1" applyFont="1" applyFill="1" applyBorder="1" applyAlignment="1" applyProtection="1">
      <alignment vertical="top"/>
      <protection/>
    </xf>
    <xf numFmtId="180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left" vertical="top" wrapText="1"/>
    </xf>
    <xf numFmtId="0" fontId="6" fillId="0" borderId="18" xfId="0" applyFont="1" applyFill="1" applyBorder="1" applyAlignment="1">
      <alignment horizontal="right" vertical="top"/>
    </xf>
    <xf numFmtId="187" fontId="6" fillId="0" borderId="12" xfId="0" applyNumberFormat="1" applyFont="1" applyFill="1" applyBorder="1" applyAlignment="1">
      <alignment vertical="top"/>
    </xf>
    <xf numFmtId="0" fontId="6" fillId="0" borderId="0" xfId="0" applyFont="1" applyFill="1" applyAlignment="1">
      <alignment horizontal="left" vertical="center" wrapText="1"/>
    </xf>
    <xf numFmtId="187" fontId="6" fillId="0" borderId="12" xfId="33" applyNumberFormat="1" applyFont="1" applyFill="1" applyBorder="1" applyAlignment="1" applyProtection="1">
      <alignment vertical="top"/>
      <protection/>
    </xf>
    <xf numFmtId="185" fontId="6" fillId="0" borderId="0" xfId="0" applyNumberFormat="1" applyFont="1" applyFill="1" applyAlignment="1">
      <alignment horizontal="left" vertical="center"/>
    </xf>
    <xf numFmtId="185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11" fontId="3" fillId="0" borderId="0" xfId="0" applyNumberFormat="1" applyFont="1" applyFill="1" applyBorder="1" applyAlignment="1">
      <alignment horizontal="left" vertical="center"/>
    </xf>
    <xf numFmtId="185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40" fontId="6" fillId="0" borderId="12" xfId="34" applyNumberFormat="1" applyFont="1" applyFill="1" applyBorder="1" applyAlignment="1">
      <alignment horizontal="left" vertical="top" wrapText="1"/>
    </xf>
    <xf numFmtId="41" fontId="3" fillId="0" borderId="0" xfId="0" applyNumberFormat="1" applyFont="1" applyFill="1" applyBorder="1" applyAlignment="1">
      <alignment vertical="center"/>
    </xf>
    <xf numFmtId="185" fontId="7" fillId="0" borderId="11" xfId="0" applyNumberFormat="1" applyFont="1" applyFill="1" applyBorder="1" applyAlignment="1">
      <alignment horizontal="left" vertical="center"/>
    </xf>
    <xf numFmtId="185" fontId="6" fillId="0" borderId="11" xfId="0" applyNumberFormat="1" applyFont="1" applyFill="1" applyBorder="1" applyAlignment="1">
      <alignment horizontal="left" vertical="center"/>
    </xf>
    <xf numFmtId="181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187" fontId="6" fillId="0" borderId="0" xfId="0" applyNumberFormat="1" applyFont="1" applyFill="1" applyBorder="1" applyAlignment="1">
      <alignment horizontal="left" vertical="top"/>
    </xf>
    <xf numFmtId="43" fontId="12" fillId="0" borderId="15" xfId="0" applyNumberFormat="1" applyFont="1" applyFill="1" applyBorder="1" applyAlignment="1" applyProtection="1">
      <alignment/>
      <protection hidden="1" locked="0"/>
    </xf>
    <xf numFmtId="187" fontId="0" fillId="0" borderId="0" xfId="0" applyNumberFormat="1" applyFont="1" applyFill="1" applyAlignment="1" applyProtection="1">
      <alignment horizontal="center" vertical="center"/>
      <protection hidden="1" locked="0"/>
    </xf>
    <xf numFmtId="187" fontId="0" fillId="0" borderId="12" xfId="0" applyNumberFormat="1" applyFont="1" applyFill="1" applyBorder="1" applyAlignment="1" applyProtection="1">
      <alignment horizontal="center" vertical="center"/>
      <protection hidden="1" locked="0"/>
    </xf>
    <xf numFmtId="187" fontId="1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87" fontId="3" fillId="0" borderId="0" xfId="0" applyNumberFormat="1" applyFont="1" applyFill="1" applyAlignment="1">
      <alignment/>
    </xf>
    <xf numFmtId="187" fontId="3" fillId="0" borderId="0" xfId="34" applyNumberFormat="1" applyFont="1" applyFill="1" applyBorder="1" applyAlignment="1">
      <alignment/>
    </xf>
    <xf numFmtId="187" fontId="0" fillId="0" borderId="0" xfId="0" applyNumberFormat="1" applyFont="1" applyFill="1" applyAlignment="1">
      <alignment/>
    </xf>
    <xf numFmtId="187" fontId="6" fillId="0" borderId="12" xfId="0" applyNumberFormat="1" applyFont="1" applyFill="1" applyBorder="1" applyAlignment="1" applyProtection="1">
      <alignment vertical="top"/>
      <protection hidden="1" locked="0"/>
    </xf>
    <xf numFmtId="187" fontId="6" fillId="0" borderId="0" xfId="33" applyNumberFormat="1" applyFont="1" applyFill="1" applyBorder="1" applyAlignment="1" applyProtection="1">
      <alignment horizontal="right" vertical="top"/>
      <protection/>
    </xf>
    <xf numFmtId="40" fontId="6" fillId="0" borderId="0" xfId="34" applyNumberFormat="1" applyFont="1" applyFill="1" applyBorder="1" applyAlignment="1">
      <alignment horizontal="right" vertical="top" wrapText="1"/>
    </xf>
    <xf numFmtId="40" fontId="15" fillId="0" borderId="0" xfId="34" applyNumberFormat="1" applyFont="1" applyFill="1" applyBorder="1" applyAlignment="1">
      <alignment horizontal="left" vertical="top"/>
    </xf>
    <xf numFmtId="40" fontId="15" fillId="0" borderId="0" xfId="34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185" fontId="0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185" fontId="6" fillId="0" borderId="12" xfId="0" applyNumberFormat="1" applyFont="1" applyFill="1" applyBorder="1" applyAlignment="1">
      <alignment horizontal="left" vertical="center"/>
    </xf>
    <xf numFmtId="185" fontId="0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/>
    </xf>
    <xf numFmtId="40" fontId="15" fillId="0" borderId="0" xfId="34" applyNumberFormat="1" applyFont="1" applyFill="1" applyBorder="1" applyAlignment="1">
      <alignment horizontal="left" vertical="top" wrapText="1"/>
    </xf>
    <xf numFmtId="43" fontId="13" fillId="0" borderId="0" xfId="0" applyNumberFormat="1" applyFont="1" applyFill="1" applyBorder="1" applyAlignment="1" applyProtection="1">
      <alignment horizontal="center"/>
      <protection hidden="1" locked="0"/>
    </xf>
    <xf numFmtId="187" fontId="13" fillId="0" borderId="0" xfId="33" applyNumberFormat="1" applyFont="1" applyFill="1" applyBorder="1" applyAlignment="1" applyProtection="1">
      <alignment horizontal="right"/>
      <protection hidden="1" locked="0"/>
    </xf>
    <xf numFmtId="187" fontId="13" fillId="0" borderId="0" xfId="33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 vertical="top"/>
      <protection hidden="1" locked="0"/>
    </xf>
    <xf numFmtId="0" fontId="13" fillId="0" borderId="0" xfId="0" applyFont="1" applyFill="1" applyBorder="1" applyAlignment="1" applyProtection="1">
      <alignment horizontal="center"/>
      <protection hidden="1" locked="0"/>
    </xf>
    <xf numFmtId="43" fontId="13" fillId="0" borderId="0" xfId="0" applyNumberFormat="1" applyFont="1" applyFill="1" applyBorder="1" applyAlignment="1" applyProtection="1">
      <alignment horizontal="left"/>
      <protection hidden="1" locked="0"/>
    </xf>
    <xf numFmtId="43" fontId="13" fillId="0" borderId="0" xfId="0" applyNumberFormat="1" applyFont="1" applyFill="1" applyBorder="1" applyAlignment="1" applyProtection="1">
      <alignment/>
      <protection hidden="1" locked="0"/>
    </xf>
    <xf numFmtId="0" fontId="13" fillId="0" borderId="0" xfId="0" applyFont="1" applyFill="1" applyAlignment="1">
      <alignment/>
    </xf>
    <xf numFmtId="0" fontId="6" fillId="0" borderId="17" xfId="0" applyFont="1" applyFill="1" applyBorder="1" applyAlignment="1">
      <alignment horizontal="right" vertical="top"/>
    </xf>
    <xf numFmtId="40" fontId="6" fillId="0" borderId="20" xfId="34" applyNumberFormat="1" applyFont="1" applyFill="1" applyBorder="1" applyAlignment="1">
      <alignment horizontal="left" vertical="top"/>
    </xf>
    <xf numFmtId="40" fontId="6" fillId="0" borderId="20" xfId="34" applyNumberFormat="1" applyFont="1" applyFill="1" applyBorder="1" applyAlignment="1">
      <alignment horizontal="left" vertical="top" wrapText="1"/>
    </xf>
    <xf numFmtId="187" fontId="6" fillId="0" borderId="20" xfId="0" applyNumberFormat="1" applyFont="1" applyFill="1" applyBorder="1" applyAlignment="1">
      <alignment vertical="top"/>
    </xf>
    <xf numFmtId="187" fontId="6" fillId="0" borderId="20" xfId="0" applyNumberFormat="1" applyFont="1" applyFill="1" applyBorder="1" applyAlignment="1" applyProtection="1">
      <alignment vertical="top"/>
      <protection hidden="1" locked="0"/>
    </xf>
    <xf numFmtId="187" fontId="6" fillId="0" borderId="20" xfId="33" applyNumberFormat="1" applyFont="1" applyFill="1" applyBorder="1" applyAlignment="1" applyProtection="1">
      <alignment vertical="top"/>
      <protection/>
    </xf>
    <xf numFmtId="40" fontId="15" fillId="0" borderId="12" xfId="34" applyNumberFormat="1" applyFont="1" applyFill="1" applyBorder="1" applyAlignment="1">
      <alignment horizontal="left" vertical="top"/>
    </xf>
    <xf numFmtId="43" fontId="1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4" fontId="13" fillId="0" borderId="11" xfId="33" applyNumberFormat="1" applyFont="1" applyFill="1" applyBorder="1" applyAlignment="1">
      <alignment horizontal="right" vertical="top"/>
    </xf>
    <xf numFmtId="184" fontId="13" fillId="0" borderId="0" xfId="33" applyNumberFormat="1" applyFont="1" applyFill="1" applyBorder="1" applyAlignment="1" applyProtection="1">
      <alignment horizontal="right"/>
      <protection hidden="1" locked="0"/>
    </xf>
    <xf numFmtId="184" fontId="16" fillId="0" borderId="0" xfId="33" applyNumberFormat="1" applyFont="1" applyFill="1" applyBorder="1" applyAlignment="1" applyProtection="1">
      <alignment horizontal="right"/>
      <protection hidden="1" locked="0"/>
    </xf>
    <xf numFmtId="187" fontId="13" fillId="0" borderId="0" xfId="33" applyNumberFormat="1" applyFont="1" applyFill="1" applyBorder="1" applyAlignment="1" applyProtection="1">
      <alignment horizontal="right"/>
      <protection locked="0"/>
    </xf>
    <xf numFmtId="184" fontId="13" fillId="0" borderId="0" xfId="33" applyNumberFormat="1" applyFont="1" applyFill="1" applyAlignment="1">
      <alignment horizontal="right"/>
    </xf>
    <xf numFmtId="0" fontId="17" fillId="0" borderId="11" xfId="0" applyFont="1" applyFill="1" applyBorder="1" applyAlignment="1">
      <alignment horizontal="right" vertical="top"/>
    </xf>
    <xf numFmtId="40" fontId="17" fillId="0" borderId="0" xfId="34" applyNumberFormat="1" applyFont="1" applyFill="1" applyBorder="1" applyAlignment="1">
      <alignment horizontal="left" vertical="top"/>
    </xf>
    <xf numFmtId="40" fontId="16" fillId="0" borderId="0" xfId="34" applyNumberFormat="1" applyFont="1" applyFill="1" applyBorder="1" applyAlignment="1">
      <alignment horizontal="left" vertical="top"/>
    </xf>
    <xf numFmtId="40" fontId="17" fillId="0" borderId="0" xfId="34" applyNumberFormat="1" applyFont="1" applyFill="1" applyBorder="1" applyAlignment="1">
      <alignment horizontal="left" vertical="top" wrapText="1"/>
    </xf>
    <xf numFmtId="187" fontId="17" fillId="0" borderId="0" xfId="0" applyNumberFormat="1" applyFont="1" applyFill="1" applyBorder="1" applyAlignment="1">
      <alignment vertical="top"/>
    </xf>
    <xf numFmtId="187" fontId="13" fillId="0" borderId="0" xfId="0" applyNumberFormat="1" applyFont="1" applyFill="1" applyBorder="1" applyAlignment="1" applyProtection="1">
      <alignment vertical="top"/>
      <protection hidden="1" locked="0"/>
    </xf>
    <xf numFmtId="187" fontId="17" fillId="0" borderId="0" xfId="0" applyNumberFormat="1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right" vertical="center"/>
    </xf>
    <xf numFmtId="40" fontId="17" fillId="0" borderId="0" xfId="34" applyNumberFormat="1" applyFont="1" applyFill="1" applyBorder="1" applyAlignment="1">
      <alignment horizontal="left" vertical="center"/>
    </xf>
    <xf numFmtId="40" fontId="16" fillId="0" borderId="0" xfId="34" applyNumberFormat="1" applyFont="1" applyFill="1" applyBorder="1" applyAlignment="1">
      <alignment horizontal="left" vertical="center"/>
    </xf>
    <xf numFmtId="181" fontId="17" fillId="0" borderId="0" xfId="33" applyNumberFormat="1" applyFont="1" applyFill="1" applyBorder="1" applyAlignment="1" applyProtection="1">
      <alignment horizontal="right" vertical="center"/>
      <protection hidden="1" locked="0"/>
    </xf>
    <xf numFmtId="187" fontId="17" fillId="0" borderId="0" xfId="33" applyNumberFormat="1" applyFont="1" applyFill="1" applyBorder="1" applyAlignment="1" applyProtection="1">
      <alignment horizontal="right" vertical="center"/>
      <protection hidden="1" locked="0"/>
    </xf>
    <xf numFmtId="187" fontId="13" fillId="0" borderId="0" xfId="33" applyNumberFormat="1" applyFont="1" applyFill="1" applyBorder="1" applyAlignment="1" applyProtection="1">
      <alignment vertical="center"/>
      <protection/>
    </xf>
    <xf numFmtId="185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185" fontId="18" fillId="0" borderId="11" xfId="0" applyNumberFormat="1" applyFont="1" applyFill="1" applyBorder="1" applyAlignment="1">
      <alignment horizontal="left" vertical="center"/>
    </xf>
    <xf numFmtId="185" fontId="13" fillId="0" borderId="0" xfId="34" applyNumberFormat="1" applyFont="1" applyFill="1" applyBorder="1" applyAlignment="1">
      <alignment horizontal="left" vertical="center"/>
    </xf>
    <xf numFmtId="185" fontId="16" fillId="0" borderId="0" xfId="34" applyNumberFormat="1" applyFont="1" applyFill="1" applyBorder="1" applyAlignment="1">
      <alignment horizontal="left" vertical="center"/>
    </xf>
    <xf numFmtId="185" fontId="13" fillId="0" borderId="0" xfId="33" applyNumberFormat="1" applyFont="1" applyFill="1" applyBorder="1" applyAlignment="1" applyProtection="1">
      <alignment horizontal="left" vertical="center"/>
      <protection hidden="1" locked="0"/>
    </xf>
    <xf numFmtId="187" fontId="13" fillId="0" borderId="0" xfId="33" applyNumberFormat="1" applyFont="1" applyFill="1" applyBorder="1" applyAlignment="1" applyProtection="1">
      <alignment horizontal="left" vertical="center"/>
      <protection hidden="1" locked="0"/>
    </xf>
    <xf numFmtId="181" fontId="13" fillId="0" borderId="0" xfId="0" applyNumberFormat="1" applyFont="1" applyFill="1" applyBorder="1" applyAlignment="1">
      <alignment horizontal="right" vertical="top"/>
    </xf>
    <xf numFmtId="185" fontId="13" fillId="0" borderId="0" xfId="0" applyNumberFormat="1" applyFont="1" applyFill="1" applyBorder="1" applyAlignment="1">
      <alignment horizontal="left" vertical="center"/>
    </xf>
    <xf numFmtId="185" fontId="13" fillId="0" borderId="12" xfId="0" applyNumberFormat="1" applyFont="1" applyFill="1" applyBorder="1" applyAlignment="1">
      <alignment horizontal="left" vertical="center"/>
    </xf>
    <xf numFmtId="40" fontId="17" fillId="0" borderId="0" xfId="34" applyNumberFormat="1" applyFont="1" applyFill="1" applyBorder="1" applyAlignment="1">
      <alignment horizontal="left"/>
    </xf>
    <xf numFmtId="40" fontId="16" fillId="0" borderId="0" xfId="34" applyNumberFormat="1" applyFont="1" applyFill="1" applyBorder="1" applyAlignment="1">
      <alignment horizontal="left"/>
    </xf>
    <xf numFmtId="181" fontId="17" fillId="0" borderId="0" xfId="0" applyNumberFormat="1" applyFont="1" applyFill="1" applyBorder="1" applyAlignment="1">
      <alignment vertical="top"/>
    </xf>
    <xf numFmtId="0" fontId="17" fillId="0" borderId="0" xfId="0" applyFont="1" applyFill="1" applyAlignment="1">
      <alignment horizontal="left" vertical="top"/>
    </xf>
    <xf numFmtId="0" fontId="12" fillId="0" borderId="0" xfId="0" applyFont="1" applyFill="1" applyAlignment="1">
      <alignment/>
    </xf>
    <xf numFmtId="41" fontId="0" fillId="0" borderId="0" xfId="0" applyNumberFormat="1" applyFont="1" applyFill="1" applyAlignment="1" applyProtection="1">
      <alignment horizontal="center" vertical="center"/>
      <protection hidden="1" locked="0"/>
    </xf>
    <xf numFmtId="41" fontId="0" fillId="0" borderId="12" xfId="0" applyNumberFormat="1" applyFont="1" applyFill="1" applyBorder="1" applyAlignment="1" applyProtection="1">
      <alignment horizontal="center" vertical="center"/>
      <protection hidden="1" locked="0"/>
    </xf>
    <xf numFmtId="41" fontId="1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1" fontId="12" fillId="0" borderId="15" xfId="0" applyNumberFormat="1" applyFont="1" applyFill="1" applyBorder="1" applyAlignment="1" applyProtection="1">
      <alignment horizontal="center"/>
      <protection hidden="1" locked="0"/>
    </xf>
    <xf numFmtId="41" fontId="13" fillId="0" borderId="0" xfId="33" applyNumberFormat="1" applyFont="1" applyFill="1" applyBorder="1" applyAlignment="1" applyProtection="1">
      <alignment horizontal="right"/>
      <protection hidden="1" locked="0"/>
    </xf>
    <xf numFmtId="41" fontId="13" fillId="0" borderId="0" xfId="33" applyNumberFormat="1" applyFont="1" applyFill="1" applyBorder="1" applyAlignment="1" applyProtection="1">
      <alignment horizontal="center"/>
      <protection locked="0"/>
    </xf>
    <xf numFmtId="41" fontId="3" fillId="0" borderId="0" xfId="34" applyNumberFormat="1" applyFont="1" applyFill="1" applyBorder="1" applyAlignment="1">
      <alignment/>
    </xf>
    <xf numFmtId="41" fontId="3" fillId="0" borderId="0" xfId="0" applyNumberFormat="1" applyFont="1" applyFill="1" applyAlignment="1" applyProtection="1">
      <alignment/>
      <protection locked="0"/>
    </xf>
    <xf numFmtId="41" fontId="3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87" fontId="17" fillId="0" borderId="0" xfId="0" applyNumberFormat="1" applyFont="1" applyFill="1" applyBorder="1" applyAlignment="1">
      <alignment horizontal="right" vertical="top"/>
    </xf>
    <xf numFmtId="187" fontId="3" fillId="0" borderId="0" xfId="0" applyNumberFormat="1" applyFont="1" applyFill="1" applyBorder="1" applyAlignment="1">
      <alignment vertical="top"/>
    </xf>
    <xf numFmtId="187" fontId="3" fillId="0" borderId="0" xfId="0" applyNumberFormat="1" applyFont="1" applyFill="1" applyBorder="1" applyAlignment="1">
      <alignment horizontal="right" vertical="top"/>
    </xf>
    <xf numFmtId="43" fontId="4" fillId="0" borderId="0" xfId="0" applyNumberFormat="1" applyFont="1" applyFill="1" applyBorder="1" applyAlignment="1" applyProtection="1">
      <alignment horizontal="center"/>
      <protection hidden="1" locked="0"/>
    </xf>
    <xf numFmtId="43" fontId="13" fillId="0" borderId="0" xfId="0" applyNumberFormat="1" applyFont="1" applyFill="1" applyBorder="1" applyAlignment="1" applyProtection="1">
      <alignment horizontal="right"/>
      <protection hidden="1" locked="0"/>
    </xf>
    <xf numFmtId="43" fontId="13" fillId="0" borderId="0" xfId="33" applyNumberFormat="1" applyFont="1" applyFill="1" applyBorder="1" applyAlignment="1" applyProtection="1">
      <alignment horizontal="right"/>
      <protection hidden="1" locked="0"/>
    </xf>
    <xf numFmtId="43" fontId="6" fillId="0" borderId="0" xfId="0" applyNumberFormat="1" applyFont="1" applyFill="1" applyBorder="1" applyAlignment="1">
      <alignment horizontal="right" vertical="top"/>
    </xf>
    <xf numFmtId="43" fontId="6" fillId="0" borderId="0" xfId="33" applyNumberFormat="1" applyFont="1" applyFill="1" applyBorder="1" applyAlignment="1" applyProtection="1">
      <alignment vertical="top"/>
      <protection/>
    </xf>
    <xf numFmtId="43" fontId="6" fillId="0" borderId="0" xfId="33" applyNumberFormat="1" applyFont="1" applyFill="1" applyBorder="1" applyAlignment="1" applyProtection="1">
      <alignment horizontal="right" vertical="top"/>
      <protection/>
    </xf>
    <xf numFmtId="43" fontId="17" fillId="0" borderId="0" xfId="33" applyNumberFormat="1" applyFont="1" applyFill="1" applyBorder="1" applyAlignment="1" applyProtection="1">
      <alignment horizontal="right" vertical="top"/>
      <protection/>
    </xf>
    <xf numFmtId="43" fontId="6" fillId="0" borderId="12" xfId="0" applyNumberFormat="1" applyFont="1" applyFill="1" applyBorder="1" applyAlignment="1">
      <alignment horizontal="right" vertical="top"/>
    </xf>
    <xf numFmtId="43" fontId="17" fillId="0" borderId="0" xfId="0" applyNumberFormat="1" applyFont="1" applyFill="1" applyAlignment="1">
      <alignment horizontal="right" vertical="center"/>
    </xf>
    <xf numFmtId="43" fontId="13" fillId="0" borderId="0" xfId="0" applyNumberFormat="1" applyFont="1" applyFill="1" applyBorder="1" applyAlignment="1">
      <alignment horizontal="left" vertical="center"/>
    </xf>
    <xf numFmtId="43" fontId="17" fillId="0" borderId="0" xfId="0" applyNumberFormat="1" applyFont="1" applyFill="1" applyAlignment="1">
      <alignment horizontal="right" vertical="top"/>
    </xf>
    <xf numFmtId="43" fontId="3" fillId="0" borderId="0" xfId="0" applyNumberFormat="1" applyFont="1" applyFill="1" applyBorder="1" applyAlignment="1">
      <alignment vertical="center"/>
    </xf>
    <xf numFmtId="43" fontId="3" fillId="0" borderId="0" xfId="0" applyNumberFormat="1" applyFont="1" applyFill="1" applyAlignment="1">
      <alignment horizontal="right" vertical="top"/>
    </xf>
    <xf numFmtId="43" fontId="6" fillId="0" borderId="20" xfId="0" applyNumberFormat="1" applyFont="1" applyFill="1" applyBorder="1" applyAlignment="1">
      <alignment horizontal="right" vertical="top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horizontal="right"/>
    </xf>
    <xf numFmtId="43" fontId="0" fillId="0" borderId="0" xfId="0" applyNumberFormat="1" applyFont="1" applyFill="1" applyAlignment="1">
      <alignment/>
    </xf>
    <xf numFmtId="0" fontId="12" fillId="0" borderId="14" xfId="0" applyFont="1" applyFill="1" applyBorder="1" applyAlignment="1" applyProtection="1">
      <alignment horizontal="center"/>
      <protection hidden="1" locked="0"/>
    </xf>
    <xf numFmtId="0" fontId="12" fillId="0" borderId="18" xfId="0" applyFont="1" applyFill="1" applyBorder="1" applyAlignment="1" applyProtection="1">
      <alignment horizontal="center"/>
      <protection hidden="1" locked="0"/>
    </xf>
    <xf numFmtId="41" fontId="0" fillId="0" borderId="21" xfId="0" applyNumberFormat="1" applyFont="1" applyFill="1" applyBorder="1" applyAlignment="1">
      <alignment horizontal="center"/>
    </xf>
    <xf numFmtId="41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left" vertical="center"/>
      <protection hidden="1" locked="0"/>
    </xf>
    <xf numFmtId="0" fontId="0" fillId="0" borderId="12" xfId="0" applyFont="1" applyFill="1" applyBorder="1" applyAlignment="1" applyProtection="1">
      <alignment horizontal="left" vertical="center"/>
      <protection hidden="1" locked="0"/>
    </xf>
    <xf numFmtId="43" fontId="0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20" xfId="0" applyFont="1" applyFill="1" applyBorder="1" applyAlignment="1" applyProtection="1">
      <alignment horizontal="center"/>
      <protection hidden="1" locked="0"/>
    </xf>
    <xf numFmtId="0" fontId="12" fillId="0" borderId="16" xfId="0" applyFont="1" applyFill="1" applyBorder="1" applyAlignment="1" applyProtection="1">
      <alignment horizontal="center" vertical="center" wrapText="1"/>
      <protection hidden="1" locked="0"/>
    </xf>
    <xf numFmtId="0" fontId="12" fillId="0" borderId="17" xfId="0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35</xdr:row>
      <xdr:rowOff>104775</xdr:rowOff>
    </xdr:from>
    <xdr:to>
      <xdr:col>3</xdr:col>
      <xdr:colOff>161925</xdr:colOff>
      <xdr:row>36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47825" y="9763125"/>
          <a:ext cx="685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9525</xdr:rowOff>
    </xdr:from>
    <xdr:to>
      <xdr:col>13</xdr:col>
      <xdr:colOff>0</xdr:colOff>
      <xdr:row>11</xdr:row>
      <xdr:rowOff>190500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10991850" y="30861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12</xdr:row>
      <xdr:rowOff>19050</xdr:rowOff>
    </xdr:from>
    <xdr:to>
      <xdr:col>13</xdr:col>
      <xdr:colOff>0</xdr:colOff>
      <xdr:row>12</xdr:row>
      <xdr:rowOff>200025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10991850" y="3305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13</xdr:col>
      <xdr:colOff>0</xdr:colOff>
      <xdr:row>14</xdr:row>
      <xdr:rowOff>57150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0991850" y="3505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14</xdr:row>
      <xdr:rowOff>28575</xdr:rowOff>
    </xdr:from>
    <xdr:to>
      <xdr:col>13</xdr:col>
      <xdr:colOff>0</xdr:colOff>
      <xdr:row>15</xdr:row>
      <xdr:rowOff>66675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10991850" y="37338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12</xdr:col>
      <xdr:colOff>0</xdr:colOff>
      <xdr:row>35</xdr:row>
      <xdr:rowOff>104775</xdr:rowOff>
    </xdr:from>
    <xdr:to>
      <xdr:col>12</xdr:col>
      <xdr:colOff>0</xdr:colOff>
      <xdr:row>36</xdr:row>
      <xdr:rowOff>38100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0048875" y="97631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28575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10048875" y="105727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28575</xdr:rowOff>
    </xdr:to>
    <xdr:sp>
      <xdr:nvSpPr>
        <xdr:cNvPr id="8" name="Text Box 26"/>
        <xdr:cNvSpPr txBox="1">
          <a:spLocks noChangeArrowheads="1"/>
        </xdr:cNvSpPr>
      </xdr:nvSpPr>
      <xdr:spPr>
        <a:xfrm>
          <a:off x="10048875" y="109061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76200</xdr:rowOff>
    </xdr:to>
    <xdr:sp>
      <xdr:nvSpPr>
        <xdr:cNvPr id="9" name="Text Box 27"/>
        <xdr:cNvSpPr txBox="1">
          <a:spLocks noChangeArrowheads="1"/>
        </xdr:cNvSpPr>
      </xdr:nvSpPr>
      <xdr:spPr>
        <a:xfrm>
          <a:off x="10991850" y="193548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78</xdr:row>
      <xdr:rowOff>0</xdr:rowOff>
    </xdr:from>
    <xdr:to>
      <xdr:col>13</xdr:col>
      <xdr:colOff>0</xdr:colOff>
      <xdr:row>78</xdr:row>
      <xdr:rowOff>0</xdr:rowOff>
    </xdr:to>
    <xdr:sp>
      <xdr:nvSpPr>
        <xdr:cNvPr id="10" name="Text Box 28"/>
        <xdr:cNvSpPr txBox="1">
          <a:spLocks noChangeArrowheads="1"/>
        </xdr:cNvSpPr>
      </xdr:nvSpPr>
      <xdr:spPr>
        <a:xfrm>
          <a:off x="10991850" y="21955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79</xdr:row>
      <xdr:rowOff>57150</xdr:rowOff>
    </xdr:from>
    <xdr:to>
      <xdr:col>13</xdr:col>
      <xdr:colOff>0</xdr:colOff>
      <xdr:row>80</xdr:row>
      <xdr:rowOff>66675</xdr:rowOff>
    </xdr:to>
    <xdr:sp>
      <xdr:nvSpPr>
        <xdr:cNvPr id="11" name="Text Box 29"/>
        <xdr:cNvSpPr txBox="1">
          <a:spLocks noChangeArrowheads="1"/>
        </xdr:cNvSpPr>
      </xdr:nvSpPr>
      <xdr:spPr>
        <a:xfrm>
          <a:off x="10991850" y="223361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2" name="Text Box 30"/>
        <xdr:cNvSpPr txBox="1">
          <a:spLocks noChangeArrowheads="1"/>
        </xdr:cNvSpPr>
      </xdr:nvSpPr>
      <xdr:spPr>
        <a:xfrm>
          <a:off x="109918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76200</xdr:rowOff>
    </xdr:to>
    <xdr:sp>
      <xdr:nvSpPr>
        <xdr:cNvPr id="13" name="Text Box 31"/>
        <xdr:cNvSpPr txBox="1">
          <a:spLocks noChangeArrowheads="1"/>
        </xdr:cNvSpPr>
      </xdr:nvSpPr>
      <xdr:spPr>
        <a:xfrm>
          <a:off x="10991850" y="27527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14" name="Text Box 32"/>
        <xdr:cNvSpPr txBox="1">
          <a:spLocks noChangeArrowheads="1"/>
        </xdr:cNvSpPr>
      </xdr:nvSpPr>
      <xdr:spPr>
        <a:xfrm>
          <a:off x="10991850" y="507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21</xdr:row>
      <xdr:rowOff>66675</xdr:rowOff>
    </xdr:to>
    <xdr:sp>
      <xdr:nvSpPr>
        <xdr:cNvPr id="15" name="Text Box 33"/>
        <xdr:cNvSpPr txBox="1">
          <a:spLocks noChangeArrowheads="1"/>
        </xdr:cNvSpPr>
      </xdr:nvSpPr>
      <xdr:spPr>
        <a:xfrm>
          <a:off x="10991850" y="50768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24</xdr:row>
      <xdr:rowOff>19050</xdr:rowOff>
    </xdr:from>
    <xdr:to>
      <xdr:col>13</xdr:col>
      <xdr:colOff>0</xdr:colOff>
      <xdr:row>25</xdr:row>
      <xdr:rowOff>57150</xdr:rowOff>
    </xdr:to>
    <xdr:sp>
      <xdr:nvSpPr>
        <xdr:cNvPr id="16" name="Text Box 34"/>
        <xdr:cNvSpPr txBox="1">
          <a:spLocks noChangeArrowheads="1"/>
        </xdr:cNvSpPr>
      </xdr:nvSpPr>
      <xdr:spPr>
        <a:xfrm>
          <a:off x="10991850" y="63817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
</a:t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17" name="Text Box 35"/>
        <xdr:cNvSpPr txBox="1">
          <a:spLocks noChangeArrowheads="1"/>
        </xdr:cNvSpPr>
      </xdr:nvSpPr>
      <xdr:spPr>
        <a:xfrm>
          <a:off x="10048875" y="10344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58</xdr:row>
      <xdr:rowOff>47625</xdr:rowOff>
    </xdr:from>
    <xdr:to>
      <xdr:col>13</xdr:col>
      <xdr:colOff>0</xdr:colOff>
      <xdr:row>59</xdr:row>
      <xdr:rowOff>47625</xdr:rowOff>
    </xdr:to>
    <xdr:sp>
      <xdr:nvSpPr>
        <xdr:cNvPr id="18" name="Text Box 36"/>
        <xdr:cNvSpPr txBox="1">
          <a:spLocks noChangeArrowheads="1"/>
        </xdr:cNvSpPr>
      </xdr:nvSpPr>
      <xdr:spPr>
        <a:xfrm>
          <a:off x="10991850" y="166020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
</a:t>
          </a:r>
        </a:p>
      </xdr:txBody>
    </xdr:sp>
    <xdr:clientData/>
  </xdr:twoCellAnchor>
  <xdr:twoCellAnchor>
    <xdr:from>
      <xdr:col>13</xdr:col>
      <xdr:colOff>0</xdr:colOff>
      <xdr:row>60</xdr:row>
      <xdr:rowOff>47625</xdr:rowOff>
    </xdr:from>
    <xdr:to>
      <xdr:col>13</xdr:col>
      <xdr:colOff>0</xdr:colOff>
      <xdr:row>61</xdr:row>
      <xdr:rowOff>19050</xdr:rowOff>
    </xdr:to>
    <xdr:sp>
      <xdr:nvSpPr>
        <xdr:cNvPr id="19" name="Text Box 37"/>
        <xdr:cNvSpPr txBox="1">
          <a:spLocks noChangeArrowheads="1"/>
        </xdr:cNvSpPr>
      </xdr:nvSpPr>
      <xdr:spPr>
        <a:xfrm>
          <a:off x="10991850" y="171831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63</xdr:row>
      <xdr:rowOff>19050</xdr:rowOff>
    </xdr:from>
    <xdr:to>
      <xdr:col>13</xdr:col>
      <xdr:colOff>0</xdr:colOff>
      <xdr:row>63</xdr:row>
      <xdr:rowOff>200025</xdr:rowOff>
    </xdr:to>
    <xdr:sp>
      <xdr:nvSpPr>
        <xdr:cNvPr id="20" name="Text Box 38"/>
        <xdr:cNvSpPr txBox="1">
          <a:spLocks noChangeArrowheads="1"/>
        </xdr:cNvSpPr>
      </xdr:nvSpPr>
      <xdr:spPr>
        <a:xfrm>
          <a:off x="10991850" y="17783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13</xdr:col>
      <xdr:colOff>0</xdr:colOff>
      <xdr:row>56</xdr:row>
      <xdr:rowOff>19050</xdr:rowOff>
    </xdr:from>
    <xdr:to>
      <xdr:col>13</xdr:col>
      <xdr:colOff>0</xdr:colOff>
      <xdr:row>56</xdr:row>
      <xdr:rowOff>228600</xdr:rowOff>
    </xdr:to>
    <xdr:sp>
      <xdr:nvSpPr>
        <xdr:cNvPr id="21" name="Text Box 39"/>
        <xdr:cNvSpPr txBox="1">
          <a:spLocks noChangeArrowheads="1"/>
        </xdr:cNvSpPr>
      </xdr:nvSpPr>
      <xdr:spPr>
        <a:xfrm>
          <a:off x="10991850" y="156876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12</xdr:col>
      <xdr:colOff>0</xdr:colOff>
      <xdr:row>41</xdr:row>
      <xdr:rowOff>38100</xdr:rowOff>
    </xdr:from>
    <xdr:to>
      <xdr:col>12</xdr:col>
      <xdr:colOff>0</xdr:colOff>
      <xdr:row>41</xdr:row>
      <xdr:rowOff>276225</xdr:rowOff>
    </xdr:to>
    <xdr:sp>
      <xdr:nvSpPr>
        <xdr:cNvPr id="22" name="Text Box 40"/>
        <xdr:cNvSpPr txBox="1">
          <a:spLocks noChangeArrowheads="1"/>
        </xdr:cNvSpPr>
      </xdr:nvSpPr>
      <xdr:spPr>
        <a:xfrm>
          <a:off x="10048875" y="111728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23" name="Text Box 41"/>
        <xdr:cNvSpPr txBox="1">
          <a:spLocks noChangeArrowheads="1"/>
        </xdr:cNvSpPr>
      </xdr:nvSpPr>
      <xdr:spPr>
        <a:xfrm>
          <a:off x="10991850" y="433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
</a:t>
          </a:r>
        </a:p>
      </xdr:txBody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>
      <xdr:nvSpPr>
        <xdr:cNvPr id="24" name="Text Box 42"/>
        <xdr:cNvSpPr txBox="1">
          <a:spLocks noChangeArrowheads="1"/>
        </xdr:cNvSpPr>
      </xdr:nvSpPr>
      <xdr:spPr>
        <a:xfrm>
          <a:off x="10991850" y="20097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
</a:t>
          </a:r>
        </a:p>
      </xdr:txBody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>
      <xdr:nvSpPr>
        <xdr:cNvPr id="25" name="Text Box 43"/>
        <xdr:cNvSpPr txBox="1">
          <a:spLocks noChangeArrowheads="1"/>
        </xdr:cNvSpPr>
      </xdr:nvSpPr>
      <xdr:spPr>
        <a:xfrm>
          <a:off x="10991850" y="20097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
</a:t>
          </a:r>
        </a:p>
      </xdr:txBody>
    </xdr:sp>
    <xdr:clientData/>
  </xdr:twoCellAnchor>
  <xdr:twoCellAnchor>
    <xdr:from>
      <xdr:col>12</xdr:col>
      <xdr:colOff>0</xdr:colOff>
      <xdr:row>32</xdr:row>
      <xdr:rowOff>28575</xdr:rowOff>
    </xdr:from>
    <xdr:to>
      <xdr:col>12</xdr:col>
      <xdr:colOff>0</xdr:colOff>
      <xdr:row>32</xdr:row>
      <xdr:rowOff>276225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0048875" y="88106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10</xdr:col>
      <xdr:colOff>257175</xdr:colOff>
      <xdr:row>27</xdr:row>
      <xdr:rowOff>0</xdr:rowOff>
    </xdr:from>
    <xdr:to>
      <xdr:col>11</xdr:col>
      <xdr:colOff>28575</xdr:colOff>
      <xdr:row>27</xdr:row>
      <xdr:rowOff>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8201025" y="72199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49</xdr:row>
      <xdr:rowOff>0</xdr:rowOff>
    </xdr:from>
    <xdr:to>
      <xdr:col>10</xdr:col>
      <xdr:colOff>28575</xdr:colOff>
      <xdr:row>49</xdr:row>
      <xdr:rowOff>0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534275" y="1354455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71</xdr:row>
      <xdr:rowOff>0</xdr:rowOff>
    </xdr:from>
    <xdr:to>
      <xdr:col>10</xdr:col>
      <xdr:colOff>28575</xdr:colOff>
      <xdr:row>71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34275" y="2009775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102</xdr:row>
      <xdr:rowOff>0</xdr:rowOff>
    </xdr:from>
    <xdr:to>
      <xdr:col>10</xdr:col>
      <xdr:colOff>28575</xdr:colOff>
      <xdr:row>102</xdr:row>
      <xdr:rowOff>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7534275" y="27403425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257175</xdr:colOff>
      <xdr:row>49</xdr:row>
      <xdr:rowOff>0</xdr:rowOff>
    </xdr:from>
    <xdr:to>
      <xdr:col>11</xdr:col>
      <xdr:colOff>28575</xdr:colOff>
      <xdr:row>49</xdr:row>
      <xdr:rowOff>0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201025" y="135445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102</xdr:row>
      <xdr:rowOff>0</xdr:rowOff>
    </xdr:from>
    <xdr:to>
      <xdr:col>10</xdr:col>
      <xdr:colOff>28575</xdr:colOff>
      <xdr:row>102</xdr:row>
      <xdr:rowOff>0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7534275" y="27403425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71</xdr:row>
      <xdr:rowOff>0</xdr:rowOff>
    </xdr:from>
    <xdr:to>
      <xdr:col>10</xdr:col>
      <xdr:colOff>28575</xdr:colOff>
      <xdr:row>71</xdr:row>
      <xdr:rowOff>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7534275" y="2009775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257175</xdr:colOff>
      <xdr:row>71</xdr:row>
      <xdr:rowOff>0</xdr:rowOff>
    </xdr:from>
    <xdr:to>
      <xdr:col>11</xdr:col>
      <xdr:colOff>28575</xdr:colOff>
      <xdr:row>71</xdr:row>
      <xdr:rowOff>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8201025" y="200977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102</xdr:row>
      <xdr:rowOff>0</xdr:rowOff>
    </xdr:from>
    <xdr:to>
      <xdr:col>10</xdr:col>
      <xdr:colOff>28575</xdr:colOff>
      <xdr:row>102</xdr:row>
      <xdr:rowOff>0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7534275" y="27403425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102</xdr:row>
      <xdr:rowOff>0</xdr:rowOff>
    </xdr:from>
    <xdr:to>
      <xdr:col>10</xdr:col>
      <xdr:colOff>28575</xdr:colOff>
      <xdr:row>102</xdr:row>
      <xdr:rowOff>0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7534275" y="27403425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257175</xdr:colOff>
      <xdr:row>102</xdr:row>
      <xdr:rowOff>0</xdr:rowOff>
    </xdr:from>
    <xdr:to>
      <xdr:col>11</xdr:col>
      <xdr:colOff>28575</xdr:colOff>
      <xdr:row>102</xdr:row>
      <xdr:rowOff>0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8201025" y="27403425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742950</xdr:colOff>
      <xdr:row>81</xdr:row>
      <xdr:rowOff>0</xdr:rowOff>
    </xdr:from>
    <xdr:to>
      <xdr:col>3</xdr:col>
      <xdr:colOff>57150</xdr:colOff>
      <xdr:row>81</xdr:row>
      <xdr:rowOff>0</xdr:rowOff>
    </xdr:to>
    <xdr:sp>
      <xdr:nvSpPr>
        <xdr:cNvPr id="38" name="Text Box 62"/>
        <xdr:cNvSpPr txBox="1">
          <a:spLocks noChangeArrowheads="1"/>
        </xdr:cNvSpPr>
      </xdr:nvSpPr>
      <xdr:spPr>
        <a:xfrm>
          <a:off x="1743075" y="226980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9</xdr:col>
      <xdr:colOff>257175</xdr:colOff>
      <xdr:row>102</xdr:row>
      <xdr:rowOff>0</xdr:rowOff>
    </xdr:from>
    <xdr:to>
      <xdr:col>10</xdr:col>
      <xdr:colOff>28575</xdr:colOff>
      <xdr:row>102</xdr:row>
      <xdr:rowOff>0</xdr:rowOff>
    </xdr:to>
    <xdr:sp>
      <xdr:nvSpPr>
        <xdr:cNvPr id="39" name="Text Box 68"/>
        <xdr:cNvSpPr txBox="1">
          <a:spLocks noChangeArrowheads="1"/>
        </xdr:cNvSpPr>
      </xdr:nvSpPr>
      <xdr:spPr>
        <a:xfrm>
          <a:off x="7534275" y="27403425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102</xdr:row>
      <xdr:rowOff>0</xdr:rowOff>
    </xdr:from>
    <xdr:to>
      <xdr:col>10</xdr:col>
      <xdr:colOff>28575</xdr:colOff>
      <xdr:row>102</xdr:row>
      <xdr:rowOff>0</xdr:rowOff>
    </xdr:to>
    <xdr:sp>
      <xdr:nvSpPr>
        <xdr:cNvPr id="40" name="Text Box 69"/>
        <xdr:cNvSpPr txBox="1">
          <a:spLocks noChangeArrowheads="1"/>
        </xdr:cNvSpPr>
      </xdr:nvSpPr>
      <xdr:spPr>
        <a:xfrm>
          <a:off x="7534275" y="27403425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102</xdr:row>
      <xdr:rowOff>0</xdr:rowOff>
    </xdr:from>
    <xdr:to>
      <xdr:col>10</xdr:col>
      <xdr:colOff>28575</xdr:colOff>
      <xdr:row>102</xdr:row>
      <xdr:rowOff>0</xdr:rowOff>
    </xdr:to>
    <xdr:sp>
      <xdr:nvSpPr>
        <xdr:cNvPr id="41" name="Text Box 70"/>
        <xdr:cNvSpPr txBox="1">
          <a:spLocks noChangeArrowheads="1"/>
        </xdr:cNvSpPr>
      </xdr:nvSpPr>
      <xdr:spPr>
        <a:xfrm>
          <a:off x="7534275" y="27403425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102</xdr:row>
      <xdr:rowOff>0</xdr:rowOff>
    </xdr:from>
    <xdr:to>
      <xdr:col>10</xdr:col>
      <xdr:colOff>28575</xdr:colOff>
      <xdr:row>102</xdr:row>
      <xdr:rowOff>0</xdr:rowOff>
    </xdr:to>
    <xdr:sp>
      <xdr:nvSpPr>
        <xdr:cNvPr id="42" name="Text Box 71"/>
        <xdr:cNvSpPr txBox="1">
          <a:spLocks noChangeArrowheads="1"/>
        </xdr:cNvSpPr>
      </xdr:nvSpPr>
      <xdr:spPr>
        <a:xfrm>
          <a:off x="7534275" y="27403425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257175</xdr:colOff>
      <xdr:row>102</xdr:row>
      <xdr:rowOff>0</xdr:rowOff>
    </xdr:from>
    <xdr:to>
      <xdr:col>11</xdr:col>
      <xdr:colOff>28575</xdr:colOff>
      <xdr:row>102</xdr:row>
      <xdr:rowOff>0</xdr:rowOff>
    </xdr:to>
    <xdr:sp>
      <xdr:nvSpPr>
        <xdr:cNvPr id="43" name="Text Box 72"/>
        <xdr:cNvSpPr txBox="1">
          <a:spLocks noChangeArrowheads="1"/>
        </xdr:cNvSpPr>
      </xdr:nvSpPr>
      <xdr:spPr>
        <a:xfrm>
          <a:off x="8201025" y="27403425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11</xdr:col>
      <xdr:colOff>323850</xdr:colOff>
      <xdr:row>27</xdr:row>
      <xdr:rowOff>0</xdr:rowOff>
    </xdr:from>
    <xdr:to>
      <xdr:col>11</xdr:col>
      <xdr:colOff>742950</xdr:colOff>
      <xdr:row>27</xdr:row>
      <xdr:rowOff>0</xdr:rowOff>
    </xdr:to>
    <xdr:sp>
      <xdr:nvSpPr>
        <xdr:cNvPr id="44" name="Text Box 122"/>
        <xdr:cNvSpPr txBox="1">
          <a:spLocks noChangeArrowheads="1"/>
        </xdr:cNvSpPr>
      </xdr:nvSpPr>
      <xdr:spPr>
        <a:xfrm flipV="1">
          <a:off x="9305925" y="72199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11</xdr:col>
      <xdr:colOff>323850</xdr:colOff>
      <xdr:row>49</xdr:row>
      <xdr:rowOff>0</xdr:rowOff>
    </xdr:from>
    <xdr:to>
      <xdr:col>11</xdr:col>
      <xdr:colOff>742950</xdr:colOff>
      <xdr:row>49</xdr:row>
      <xdr:rowOff>0</xdr:rowOff>
    </xdr:to>
    <xdr:sp>
      <xdr:nvSpPr>
        <xdr:cNvPr id="45" name="Text Box 123"/>
        <xdr:cNvSpPr txBox="1">
          <a:spLocks noChangeArrowheads="1"/>
        </xdr:cNvSpPr>
      </xdr:nvSpPr>
      <xdr:spPr>
        <a:xfrm flipV="1">
          <a:off x="9305925" y="135445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11</xdr:col>
      <xdr:colOff>323850</xdr:colOff>
      <xdr:row>71</xdr:row>
      <xdr:rowOff>0</xdr:rowOff>
    </xdr:from>
    <xdr:to>
      <xdr:col>11</xdr:col>
      <xdr:colOff>742950</xdr:colOff>
      <xdr:row>71</xdr:row>
      <xdr:rowOff>0</xdr:rowOff>
    </xdr:to>
    <xdr:sp>
      <xdr:nvSpPr>
        <xdr:cNvPr id="46" name="Text Box 124"/>
        <xdr:cNvSpPr txBox="1">
          <a:spLocks noChangeArrowheads="1"/>
        </xdr:cNvSpPr>
      </xdr:nvSpPr>
      <xdr:spPr>
        <a:xfrm flipV="1">
          <a:off x="9305925" y="200977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11</xdr:col>
      <xdr:colOff>323850</xdr:colOff>
      <xdr:row>102</xdr:row>
      <xdr:rowOff>0</xdr:rowOff>
    </xdr:from>
    <xdr:to>
      <xdr:col>11</xdr:col>
      <xdr:colOff>742950</xdr:colOff>
      <xdr:row>102</xdr:row>
      <xdr:rowOff>0</xdr:rowOff>
    </xdr:to>
    <xdr:sp>
      <xdr:nvSpPr>
        <xdr:cNvPr id="47" name="Text Box 125"/>
        <xdr:cNvSpPr txBox="1">
          <a:spLocks noChangeArrowheads="1"/>
        </xdr:cNvSpPr>
      </xdr:nvSpPr>
      <xdr:spPr>
        <a:xfrm flipV="1">
          <a:off x="9305925" y="274034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200025</xdr:colOff>
      <xdr:row>102</xdr:row>
      <xdr:rowOff>0</xdr:rowOff>
    </xdr:from>
    <xdr:to>
      <xdr:col>8</xdr:col>
      <xdr:colOff>581025</xdr:colOff>
      <xdr:row>102</xdr:row>
      <xdr:rowOff>0</xdr:rowOff>
    </xdr:to>
    <xdr:sp>
      <xdr:nvSpPr>
        <xdr:cNvPr id="48" name="Text Box 127"/>
        <xdr:cNvSpPr txBox="1">
          <a:spLocks noChangeArrowheads="1"/>
        </xdr:cNvSpPr>
      </xdr:nvSpPr>
      <xdr:spPr>
        <a:xfrm flipV="1">
          <a:off x="6686550" y="274034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200025</xdr:colOff>
      <xdr:row>71</xdr:row>
      <xdr:rowOff>0</xdr:rowOff>
    </xdr:from>
    <xdr:to>
      <xdr:col>8</xdr:col>
      <xdr:colOff>581025</xdr:colOff>
      <xdr:row>71</xdr:row>
      <xdr:rowOff>0</xdr:rowOff>
    </xdr:to>
    <xdr:sp>
      <xdr:nvSpPr>
        <xdr:cNvPr id="49" name="Text Box 128"/>
        <xdr:cNvSpPr txBox="1">
          <a:spLocks noChangeArrowheads="1"/>
        </xdr:cNvSpPr>
      </xdr:nvSpPr>
      <xdr:spPr>
        <a:xfrm flipV="1">
          <a:off x="6686550" y="200977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180975</xdr:colOff>
      <xdr:row>49</xdr:row>
      <xdr:rowOff>0</xdr:rowOff>
    </xdr:from>
    <xdr:to>
      <xdr:col>8</xdr:col>
      <xdr:colOff>647700</xdr:colOff>
      <xdr:row>49</xdr:row>
      <xdr:rowOff>0</xdr:rowOff>
    </xdr:to>
    <xdr:sp>
      <xdr:nvSpPr>
        <xdr:cNvPr id="50" name="Text Box 129"/>
        <xdr:cNvSpPr txBox="1">
          <a:spLocks noChangeArrowheads="1"/>
        </xdr:cNvSpPr>
      </xdr:nvSpPr>
      <xdr:spPr>
        <a:xfrm flipV="1">
          <a:off x="6667500" y="135445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200025</xdr:colOff>
      <xdr:row>27</xdr:row>
      <xdr:rowOff>0</xdr:rowOff>
    </xdr:from>
    <xdr:to>
      <xdr:col>8</xdr:col>
      <xdr:colOff>581025</xdr:colOff>
      <xdr:row>27</xdr:row>
      <xdr:rowOff>0</xdr:rowOff>
    </xdr:to>
    <xdr:sp>
      <xdr:nvSpPr>
        <xdr:cNvPr id="51" name="Text Box 130"/>
        <xdr:cNvSpPr txBox="1">
          <a:spLocks noChangeArrowheads="1"/>
        </xdr:cNvSpPr>
      </xdr:nvSpPr>
      <xdr:spPr>
        <a:xfrm flipV="1">
          <a:off x="6686550" y="72199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</xdr:col>
      <xdr:colOff>742950</xdr:colOff>
      <xdr:row>103</xdr:row>
      <xdr:rowOff>0</xdr:rowOff>
    </xdr:from>
    <xdr:to>
      <xdr:col>3</xdr:col>
      <xdr:colOff>57150</xdr:colOff>
      <xdr:row>103</xdr:row>
      <xdr:rowOff>0</xdr:rowOff>
    </xdr:to>
    <xdr:sp>
      <xdr:nvSpPr>
        <xdr:cNvPr id="52" name="Text Box 131"/>
        <xdr:cNvSpPr txBox="1">
          <a:spLocks noChangeArrowheads="1"/>
        </xdr:cNvSpPr>
      </xdr:nvSpPr>
      <xdr:spPr>
        <a:xfrm>
          <a:off x="1743075" y="276129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447675</xdr:colOff>
      <xdr:row>27</xdr:row>
      <xdr:rowOff>0</xdr:rowOff>
    </xdr:from>
    <xdr:to>
      <xdr:col>1</xdr:col>
      <xdr:colOff>742950</xdr:colOff>
      <xdr:row>27</xdr:row>
      <xdr:rowOff>0</xdr:rowOff>
    </xdr:to>
    <xdr:sp>
      <xdr:nvSpPr>
        <xdr:cNvPr id="53" name="Text Box 133"/>
        <xdr:cNvSpPr txBox="1">
          <a:spLocks noChangeArrowheads="1"/>
        </xdr:cNvSpPr>
      </xdr:nvSpPr>
      <xdr:spPr>
        <a:xfrm flipV="1">
          <a:off x="1447800" y="721995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</xdr:col>
      <xdr:colOff>447675</xdr:colOff>
      <xdr:row>49</xdr:row>
      <xdr:rowOff>0</xdr:rowOff>
    </xdr:from>
    <xdr:to>
      <xdr:col>1</xdr:col>
      <xdr:colOff>742950</xdr:colOff>
      <xdr:row>49</xdr:row>
      <xdr:rowOff>0</xdr:rowOff>
    </xdr:to>
    <xdr:sp>
      <xdr:nvSpPr>
        <xdr:cNvPr id="54" name="Text Box 134"/>
        <xdr:cNvSpPr txBox="1">
          <a:spLocks noChangeArrowheads="1"/>
        </xdr:cNvSpPr>
      </xdr:nvSpPr>
      <xdr:spPr>
        <a:xfrm flipV="1">
          <a:off x="1447800" y="1354455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</xdr:col>
      <xdr:colOff>447675</xdr:colOff>
      <xdr:row>71</xdr:row>
      <xdr:rowOff>0</xdr:rowOff>
    </xdr:from>
    <xdr:to>
      <xdr:col>1</xdr:col>
      <xdr:colOff>742950</xdr:colOff>
      <xdr:row>71</xdr:row>
      <xdr:rowOff>0</xdr:rowOff>
    </xdr:to>
    <xdr:sp>
      <xdr:nvSpPr>
        <xdr:cNvPr id="55" name="Text Box 135"/>
        <xdr:cNvSpPr txBox="1">
          <a:spLocks noChangeArrowheads="1"/>
        </xdr:cNvSpPr>
      </xdr:nvSpPr>
      <xdr:spPr>
        <a:xfrm flipV="1">
          <a:off x="1447800" y="2009775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</xdr:col>
      <xdr:colOff>447675</xdr:colOff>
      <xdr:row>102</xdr:row>
      <xdr:rowOff>0</xdr:rowOff>
    </xdr:from>
    <xdr:to>
      <xdr:col>1</xdr:col>
      <xdr:colOff>742950</xdr:colOff>
      <xdr:row>102</xdr:row>
      <xdr:rowOff>0</xdr:rowOff>
    </xdr:to>
    <xdr:sp>
      <xdr:nvSpPr>
        <xdr:cNvPr id="56" name="Text Box 136"/>
        <xdr:cNvSpPr txBox="1">
          <a:spLocks noChangeArrowheads="1"/>
        </xdr:cNvSpPr>
      </xdr:nvSpPr>
      <xdr:spPr>
        <a:xfrm flipV="1">
          <a:off x="1447800" y="274034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13</xdr:col>
      <xdr:colOff>0</xdr:colOff>
      <xdr:row>72</xdr:row>
      <xdr:rowOff>0</xdr:rowOff>
    </xdr:from>
    <xdr:to>
      <xdr:col>13</xdr:col>
      <xdr:colOff>0</xdr:colOff>
      <xdr:row>73</xdr:row>
      <xdr:rowOff>95250</xdr:rowOff>
    </xdr:to>
    <xdr:sp>
      <xdr:nvSpPr>
        <xdr:cNvPr id="57" name="Text Box 139"/>
        <xdr:cNvSpPr txBox="1">
          <a:spLocks noChangeArrowheads="1"/>
        </xdr:cNvSpPr>
      </xdr:nvSpPr>
      <xdr:spPr>
        <a:xfrm>
          <a:off x="10991850" y="203263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
</a:t>
          </a:r>
        </a:p>
      </xdr:txBody>
    </xdr:sp>
    <xdr:clientData/>
  </xdr:twoCellAnchor>
  <xdr:twoCellAnchor>
    <xdr:from>
      <xdr:col>13</xdr:col>
      <xdr:colOff>0</xdr:colOff>
      <xdr:row>72</xdr:row>
      <xdr:rowOff>0</xdr:rowOff>
    </xdr:from>
    <xdr:to>
      <xdr:col>13</xdr:col>
      <xdr:colOff>0</xdr:colOff>
      <xdr:row>73</xdr:row>
      <xdr:rowOff>95250</xdr:rowOff>
    </xdr:to>
    <xdr:sp>
      <xdr:nvSpPr>
        <xdr:cNvPr id="58" name="Text Box 140"/>
        <xdr:cNvSpPr txBox="1">
          <a:spLocks noChangeArrowheads="1"/>
        </xdr:cNvSpPr>
      </xdr:nvSpPr>
      <xdr:spPr>
        <a:xfrm>
          <a:off x="10991850" y="203263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
</a:t>
          </a:r>
        </a:p>
      </xdr:txBody>
    </xdr:sp>
    <xdr:clientData/>
  </xdr:twoCellAnchor>
  <xdr:twoCellAnchor>
    <xdr:from>
      <xdr:col>12</xdr:col>
      <xdr:colOff>0</xdr:colOff>
      <xdr:row>38</xdr:row>
      <xdr:rowOff>95250</xdr:rowOff>
    </xdr:from>
    <xdr:to>
      <xdr:col>12</xdr:col>
      <xdr:colOff>0</xdr:colOff>
      <xdr:row>39</xdr:row>
      <xdr:rowOff>28575</xdr:rowOff>
    </xdr:to>
    <xdr:sp>
      <xdr:nvSpPr>
        <xdr:cNvPr id="59" name="Text Box 141"/>
        <xdr:cNvSpPr txBox="1">
          <a:spLocks noChangeArrowheads="1"/>
        </xdr:cNvSpPr>
      </xdr:nvSpPr>
      <xdr:spPr>
        <a:xfrm>
          <a:off x="10048875" y="10439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12</xdr:col>
      <xdr:colOff>0</xdr:colOff>
      <xdr:row>37</xdr:row>
      <xdr:rowOff>57150</xdr:rowOff>
    </xdr:from>
    <xdr:to>
      <xdr:col>12</xdr:col>
      <xdr:colOff>0</xdr:colOff>
      <xdr:row>38</xdr:row>
      <xdr:rowOff>28575</xdr:rowOff>
    </xdr:to>
    <xdr:sp>
      <xdr:nvSpPr>
        <xdr:cNvPr id="60" name="Text Box 142"/>
        <xdr:cNvSpPr txBox="1">
          <a:spLocks noChangeArrowheads="1"/>
        </xdr:cNvSpPr>
      </xdr:nvSpPr>
      <xdr:spPr>
        <a:xfrm>
          <a:off x="10048875" y="10172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67</xdr:row>
      <xdr:rowOff>9525</xdr:rowOff>
    </xdr:from>
    <xdr:to>
      <xdr:col>13</xdr:col>
      <xdr:colOff>0</xdr:colOff>
      <xdr:row>68</xdr:row>
      <xdr:rowOff>76200</xdr:rowOff>
    </xdr:to>
    <xdr:sp>
      <xdr:nvSpPr>
        <xdr:cNvPr id="61" name="Text Box 143"/>
        <xdr:cNvSpPr txBox="1">
          <a:spLocks noChangeArrowheads="1"/>
        </xdr:cNvSpPr>
      </xdr:nvSpPr>
      <xdr:spPr>
        <a:xfrm>
          <a:off x="10991850" y="19154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78</xdr:row>
      <xdr:rowOff>57150</xdr:rowOff>
    </xdr:from>
    <xdr:to>
      <xdr:col>13</xdr:col>
      <xdr:colOff>0</xdr:colOff>
      <xdr:row>78</xdr:row>
      <xdr:rowOff>276225</xdr:rowOff>
    </xdr:to>
    <xdr:sp>
      <xdr:nvSpPr>
        <xdr:cNvPr id="62" name="Text Box 144"/>
        <xdr:cNvSpPr txBox="1">
          <a:spLocks noChangeArrowheads="1"/>
        </xdr:cNvSpPr>
      </xdr:nvSpPr>
      <xdr:spPr>
        <a:xfrm>
          <a:off x="10991850" y="220122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</xdr:col>
      <xdr:colOff>742950</xdr:colOff>
      <xdr:row>81</xdr:row>
      <xdr:rowOff>47625</xdr:rowOff>
    </xdr:from>
    <xdr:to>
      <xdr:col>3</xdr:col>
      <xdr:colOff>57150</xdr:colOff>
      <xdr:row>81</xdr:row>
      <xdr:rowOff>76200</xdr:rowOff>
    </xdr:to>
    <xdr:sp>
      <xdr:nvSpPr>
        <xdr:cNvPr id="63" name="Text Box 145"/>
        <xdr:cNvSpPr txBox="1">
          <a:spLocks noChangeArrowheads="1"/>
        </xdr:cNvSpPr>
      </xdr:nvSpPr>
      <xdr:spPr>
        <a:xfrm>
          <a:off x="1743075" y="22745700"/>
          <a:ext cx="485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3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3.125" style="22" customWidth="1"/>
    <col min="2" max="2" width="9.75390625" style="22" customWidth="1"/>
    <col min="3" max="3" width="5.625" style="22" customWidth="1"/>
    <col min="4" max="4" width="14.875" style="22" customWidth="1"/>
    <col min="5" max="5" width="12.875" style="22" customWidth="1"/>
    <col min="6" max="6" width="11.625" style="22" customWidth="1"/>
    <col min="7" max="7" width="8.625" style="28" customWidth="1"/>
    <col min="8" max="8" width="8.625" style="97" customWidth="1"/>
    <col min="9" max="9" width="10.375" style="181" bestFit="1" customWidth="1"/>
    <col min="10" max="10" width="8.75390625" style="181" customWidth="1"/>
    <col min="11" max="11" width="13.625" style="28" customWidth="1"/>
    <col min="12" max="12" width="14.00390625" style="22" customWidth="1"/>
    <col min="13" max="13" width="12.375" style="22" customWidth="1"/>
    <col min="14" max="14" width="9.50390625" style="202" customWidth="1"/>
    <col min="15" max="15" width="18.50390625" style="22" customWidth="1"/>
    <col min="16" max="16" width="18.50390625" style="22" hidden="1" customWidth="1"/>
    <col min="17" max="26" width="18.50390625" style="22" customWidth="1"/>
    <col min="27" max="27" width="9.00390625" style="22" customWidth="1"/>
    <col min="28" max="30" width="9.125" style="22" bestFit="1" customWidth="1"/>
    <col min="31" max="32" width="10.50390625" style="22" bestFit="1" customWidth="1"/>
    <col min="33" max="16384" width="9.00390625" style="22" customWidth="1"/>
  </cols>
  <sheetData>
    <row r="1" spans="1:28" ht="15" customHeight="1">
      <c r="A1" s="2" t="s">
        <v>2</v>
      </c>
      <c r="B1" s="18"/>
      <c r="C1" s="18"/>
      <c r="D1" s="18"/>
      <c r="E1" s="18"/>
      <c r="F1" s="19"/>
      <c r="G1" s="19"/>
      <c r="H1" s="92"/>
      <c r="I1" s="172"/>
      <c r="J1" s="172"/>
      <c r="K1" s="19"/>
      <c r="L1" s="53" t="s">
        <v>20</v>
      </c>
      <c r="M1" s="205" t="s">
        <v>21</v>
      </c>
      <c r="N1" s="206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15.75" customHeight="1">
      <c r="A2" s="20" t="s">
        <v>342</v>
      </c>
      <c r="B2" s="209" t="s">
        <v>231</v>
      </c>
      <c r="C2" s="210"/>
      <c r="D2" s="210"/>
      <c r="E2" s="23"/>
      <c r="F2" s="24"/>
      <c r="G2" s="24"/>
      <c r="H2" s="93"/>
      <c r="I2" s="173"/>
      <c r="J2" s="173"/>
      <c r="K2" s="24"/>
      <c r="L2" s="53" t="s">
        <v>22</v>
      </c>
      <c r="M2" s="207" t="s">
        <v>286</v>
      </c>
      <c r="N2" s="208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2:27" ht="27.75" customHeight="1">
      <c r="B3" s="212" t="s">
        <v>344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6"/>
      <c r="N3" s="18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5"/>
    </row>
    <row r="4" spans="2:26" ht="15" customHeight="1">
      <c r="B4" s="211" t="s">
        <v>303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7" s="55" customFormat="1" ht="45.75" customHeight="1">
      <c r="A5" s="43" t="s">
        <v>92</v>
      </c>
      <c r="B5" s="213" t="s">
        <v>298</v>
      </c>
      <c r="C5" s="214"/>
      <c r="D5" s="42" t="s">
        <v>93</v>
      </c>
      <c r="E5" s="36" t="s">
        <v>12</v>
      </c>
      <c r="F5" s="42" t="s">
        <v>94</v>
      </c>
      <c r="G5" s="42" t="s">
        <v>295</v>
      </c>
      <c r="H5" s="94" t="s">
        <v>296</v>
      </c>
      <c r="I5" s="174" t="s">
        <v>6</v>
      </c>
      <c r="J5" s="174" t="s">
        <v>7</v>
      </c>
      <c r="K5" s="31" t="s">
        <v>1</v>
      </c>
      <c r="L5" s="31" t="s">
        <v>8</v>
      </c>
      <c r="M5" s="35" t="s">
        <v>11</v>
      </c>
      <c r="N5" s="127" t="s">
        <v>350</v>
      </c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</row>
    <row r="6" spans="1:27" s="57" customFormat="1" ht="16.5">
      <c r="A6" s="44"/>
      <c r="B6" s="203" t="s">
        <v>329</v>
      </c>
      <c r="C6" s="204"/>
      <c r="D6" s="45" t="s">
        <v>13</v>
      </c>
      <c r="E6" s="37" t="s">
        <v>343</v>
      </c>
      <c r="F6" s="38"/>
      <c r="G6" s="33" t="s">
        <v>191</v>
      </c>
      <c r="H6" s="33" t="s">
        <v>191</v>
      </c>
      <c r="I6" s="175" t="s">
        <v>0</v>
      </c>
      <c r="J6" s="175" t="s">
        <v>9</v>
      </c>
      <c r="K6" s="34" t="s">
        <v>10</v>
      </c>
      <c r="L6" s="34" t="s">
        <v>10</v>
      </c>
      <c r="M6" s="91"/>
      <c r="N6" s="32" t="s">
        <v>390</v>
      </c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s="119" customFormat="1" ht="21" customHeight="1">
      <c r="A7" s="115" t="s">
        <v>345</v>
      </c>
      <c r="B7" s="116"/>
      <c r="C7" s="116"/>
      <c r="D7" s="116"/>
      <c r="E7" s="112"/>
      <c r="F7" s="117"/>
      <c r="G7" s="113"/>
      <c r="H7" s="113"/>
      <c r="I7" s="176"/>
      <c r="J7" s="177"/>
      <c r="K7" s="114">
        <f>K8+K26+K48+K76+K84</f>
        <v>208685.90999999995</v>
      </c>
      <c r="L7" s="114">
        <f>L8+L26+L48+L76+L84</f>
        <v>279003.1</v>
      </c>
      <c r="M7" s="118"/>
      <c r="N7" s="187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1:27" s="140" customFormat="1" ht="18.75" customHeight="1">
      <c r="A8" s="136" t="s">
        <v>53</v>
      </c>
      <c r="B8" s="137"/>
      <c r="C8" s="138"/>
      <c r="D8" s="137"/>
      <c r="E8" s="137"/>
      <c r="F8" s="137"/>
      <c r="G8" s="113"/>
      <c r="H8" s="113"/>
      <c r="I8" s="176"/>
      <c r="J8" s="176"/>
      <c r="K8" s="139">
        <f>SUM(K9:K25)</f>
        <v>59759.310000000005</v>
      </c>
      <c r="L8" s="139">
        <f>SUM(L9:L25)</f>
        <v>78322.20000000001</v>
      </c>
      <c r="M8" s="137"/>
      <c r="N8" s="188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</row>
    <row r="9" spans="1:32" ht="24.75" customHeight="1">
      <c r="A9" s="5" t="s">
        <v>14</v>
      </c>
      <c r="B9" s="3" t="s">
        <v>54</v>
      </c>
      <c r="C9" s="101" t="s">
        <v>328</v>
      </c>
      <c r="D9" s="9" t="s">
        <v>55</v>
      </c>
      <c r="E9" s="9" t="s">
        <v>56</v>
      </c>
      <c r="F9" s="9" t="s">
        <v>26</v>
      </c>
      <c r="G9" s="40">
        <v>66</v>
      </c>
      <c r="H9" s="40">
        <v>262</v>
      </c>
      <c r="I9" s="40">
        <v>160</v>
      </c>
      <c r="J9" s="40">
        <v>56</v>
      </c>
      <c r="K9" s="46">
        <v>975</v>
      </c>
      <c r="L9" s="68">
        <v>1000</v>
      </c>
      <c r="M9" s="9" t="s">
        <v>57</v>
      </c>
      <c r="N9" s="189">
        <v>96.11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7">
        <f>SUM(G9:G27)</f>
        <v>665.17</v>
      </c>
      <c r="AC9" s="27">
        <f>SUM(H9:H27)</f>
        <v>3506.7500000000005</v>
      </c>
      <c r="AD9" s="27">
        <f>SUM(J9:J27)</f>
        <v>2660.2999999999997</v>
      </c>
      <c r="AE9" s="27">
        <f>SUM(K9:K27)</f>
        <v>114894.01000000001</v>
      </c>
      <c r="AF9" s="27">
        <f>SUM(L9:L27)</f>
        <v>160764.5</v>
      </c>
    </row>
    <row r="10" spans="1:32" ht="16.5">
      <c r="A10" s="5" t="s">
        <v>14</v>
      </c>
      <c r="B10" s="3" t="s">
        <v>58</v>
      </c>
      <c r="C10" s="101" t="s">
        <v>328</v>
      </c>
      <c r="D10" s="9" t="s">
        <v>59</v>
      </c>
      <c r="E10" s="9" t="s">
        <v>60</v>
      </c>
      <c r="F10" s="9" t="s">
        <v>225</v>
      </c>
      <c r="G10" s="40">
        <v>29.57</v>
      </c>
      <c r="H10" s="40">
        <v>102.42</v>
      </c>
      <c r="I10" s="40">
        <v>650</v>
      </c>
      <c r="J10" s="40">
        <v>9</v>
      </c>
      <c r="K10" s="46">
        <v>43.7</v>
      </c>
      <c r="L10" s="68">
        <v>45</v>
      </c>
      <c r="M10" s="9" t="s">
        <v>57</v>
      </c>
      <c r="N10" s="189">
        <v>96.11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8">
        <f>SUM(G50:G71)</f>
        <v>619.4</v>
      </c>
      <c r="AC10" s="8">
        <f>SUM(H50:H71)</f>
        <v>13068.5</v>
      </c>
      <c r="AD10" s="8">
        <f>SUM(I50:I71)</f>
        <v>175631</v>
      </c>
      <c r="AE10" s="8">
        <f>SUM(J50:J71)</f>
        <v>5013.099999999999</v>
      </c>
      <c r="AF10" s="8">
        <f>SUM(K50:K71)</f>
        <v>89486.19999999998</v>
      </c>
    </row>
    <row r="11" spans="1:30" ht="25.5" customHeight="1">
      <c r="A11" s="5" t="s">
        <v>14</v>
      </c>
      <c r="B11" s="3" t="s">
        <v>61</v>
      </c>
      <c r="C11" s="101" t="s">
        <v>328</v>
      </c>
      <c r="D11" s="9" t="s">
        <v>233</v>
      </c>
      <c r="E11" s="9" t="s">
        <v>72</v>
      </c>
      <c r="F11" s="9" t="s">
        <v>62</v>
      </c>
      <c r="G11" s="40">
        <v>122.5</v>
      </c>
      <c r="H11" s="40">
        <v>510</v>
      </c>
      <c r="I11" s="40">
        <v>30300</v>
      </c>
      <c r="J11" s="40">
        <v>1024</v>
      </c>
      <c r="K11" s="46">
        <v>33582</v>
      </c>
      <c r="L11" s="68">
        <v>40600</v>
      </c>
      <c r="M11" s="9" t="s">
        <v>19</v>
      </c>
      <c r="N11" s="189">
        <v>97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C11" s="28">
        <f>SUM(J9:J115)</f>
        <v>11429.159999999994</v>
      </c>
      <c r="AD11" s="28">
        <f>SUM(K9:K115)</f>
        <v>358558.81000000006</v>
      </c>
    </row>
    <row r="12" spans="1:27" ht="16.5">
      <c r="A12" s="5" t="s">
        <v>14</v>
      </c>
      <c r="B12" s="3" t="s">
        <v>63</v>
      </c>
      <c r="C12" s="101" t="s">
        <v>328</v>
      </c>
      <c r="D12" s="9" t="s">
        <v>64</v>
      </c>
      <c r="E12" s="9" t="s">
        <v>65</v>
      </c>
      <c r="F12" s="9" t="s">
        <v>225</v>
      </c>
      <c r="G12" s="40">
        <v>18</v>
      </c>
      <c r="H12" s="40">
        <v>55</v>
      </c>
      <c r="I12" s="40">
        <v>7100</v>
      </c>
      <c r="J12" s="40">
        <v>5</v>
      </c>
      <c r="K12" s="46">
        <v>11.4</v>
      </c>
      <c r="L12" s="68">
        <v>12.4</v>
      </c>
      <c r="M12" s="9" t="s">
        <v>28</v>
      </c>
      <c r="N12" s="189">
        <v>88.12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ht="16.5">
      <c r="A13" s="5" t="s">
        <v>14</v>
      </c>
      <c r="B13" s="3" t="s">
        <v>66</v>
      </c>
      <c r="C13" s="101" t="s">
        <v>328</v>
      </c>
      <c r="D13" s="9" t="s">
        <v>67</v>
      </c>
      <c r="E13" s="9" t="s">
        <v>65</v>
      </c>
      <c r="F13" s="9" t="s">
        <v>225</v>
      </c>
      <c r="G13" s="40">
        <v>22</v>
      </c>
      <c r="H13" s="40">
        <v>65</v>
      </c>
      <c r="I13" s="40">
        <v>20700</v>
      </c>
      <c r="J13" s="40">
        <v>6</v>
      </c>
      <c r="K13" s="46">
        <v>29.5</v>
      </c>
      <c r="L13" s="68">
        <v>30.8</v>
      </c>
      <c r="M13" s="9" t="s">
        <v>28</v>
      </c>
      <c r="N13" s="189">
        <v>88.12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ht="16.5">
      <c r="A14" s="5" t="s">
        <v>14</v>
      </c>
      <c r="B14" s="3" t="s">
        <v>68</v>
      </c>
      <c r="C14" s="101" t="s">
        <v>328</v>
      </c>
      <c r="D14" s="9" t="s">
        <v>69</v>
      </c>
      <c r="E14" s="9" t="s">
        <v>65</v>
      </c>
      <c r="F14" s="9" t="s">
        <v>225</v>
      </c>
      <c r="G14" s="40">
        <v>20</v>
      </c>
      <c r="H14" s="40">
        <v>124.9</v>
      </c>
      <c r="I14" s="40">
        <v>31300</v>
      </c>
      <c r="J14" s="40">
        <v>11</v>
      </c>
      <c r="K14" s="46">
        <v>32</v>
      </c>
      <c r="L14" s="68">
        <v>42.3</v>
      </c>
      <c r="M14" s="9" t="s">
        <v>28</v>
      </c>
      <c r="N14" s="189">
        <v>88.12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ht="16.5">
      <c r="A15" s="5" t="s">
        <v>14</v>
      </c>
      <c r="B15" s="3" t="s">
        <v>70</v>
      </c>
      <c r="C15" s="101" t="s">
        <v>328</v>
      </c>
      <c r="D15" s="9" t="s">
        <v>71</v>
      </c>
      <c r="E15" s="9" t="s">
        <v>72</v>
      </c>
      <c r="F15" s="9" t="s">
        <v>225</v>
      </c>
      <c r="G15" s="40">
        <v>3.6</v>
      </c>
      <c r="H15" s="40">
        <v>160</v>
      </c>
      <c r="I15" s="40">
        <v>65180</v>
      </c>
      <c r="J15" s="40">
        <v>22</v>
      </c>
      <c r="K15" s="46">
        <v>33.4</v>
      </c>
      <c r="L15" s="68">
        <v>33.5</v>
      </c>
      <c r="M15" s="9" t="s">
        <v>28</v>
      </c>
      <c r="N15" s="189">
        <v>88.12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ht="16.5">
      <c r="A16" s="5" t="s">
        <v>14</v>
      </c>
      <c r="B16" s="3" t="s">
        <v>73</v>
      </c>
      <c r="C16" s="101" t="s">
        <v>328</v>
      </c>
      <c r="D16" s="9" t="s">
        <v>71</v>
      </c>
      <c r="E16" s="9" t="s">
        <v>72</v>
      </c>
      <c r="F16" s="9" t="s">
        <v>33</v>
      </c>
      <c r="G16" s="40">
        <v>12.5</v>
      </c>
      <c r="H16" s="40">
        <v>117</v>
      </c>
      <c r="I16" s="40">
        <v>68</v>
      </c>
      <c r="J16" s="40">
        <v>80</v>
      </c>
      <c r="K16" s="46">
        <v>338</v>
      </c>
      <c r="L16" s="68">
        <v>420</v>
      </c>
      <c r="M16" s="9" t="s">
        <v>57</v>
      </c>
      <c r="N16" s="189">
        <v>93.08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ht="16.5">
      <c r="A17" s="5" t="s">
        <v>14</v>
      </c>
      <c r="B17" s="3" t="s">
        <v>74</v>
      </c>
      <c r="C17" s="101" t="s">
        <v>328</v>
      </c>
      <c r="D17" s="9" t="s">
        <v>71</v>
      </c>
      <c r="E17" s="9" t="s">
        <v>72</v>
      </c>
      <c r="F17" s="9" t="s">
        <v>33</v>
      </c>
      <c r="G17" s="40">
        <v>5.5</v>
      </c>
      <c r="H17" s="40">
        <v>197.6</v>
      </c>
      <c r="I17" s="40">
        <v>23.2</v>
      </c>
      <c r="J17" s="40">
        <v>27.1</v>
      </c>
      <c r="K17" s="46">
        <v>8.01</v>
      </c>
      <c r="L17" s="68">
        <v>83.2</v>
      </c>
      <c r="M17" s="9" t="s">
        <v>57</v>
      </c>
      <c r="N17" s="189">
        <v>93.08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ht="16.5">
      <c r="A18" s="5" t="s">
        <v>14</v>
      </c>
      <c r="B18" s="3" t="s">
        <v>75</v>
      </c>
      <c r="C18" s="101" t="s">
        <v>328</v>
      </c>
      <c r="D18" s="9" t="s">
        <v>15</v>
      </c>
      <c r="E18" s="9" t="s">
        <v>16</v>
      </c>
      <c r="F18" s="9" t="s">
        <v>62</v>
      </c>
      <c r="G18" s="40">
        <v>82</v>
      </c>
      <c r="H18" s="40">
        <v>160</v>
      </c>
      <c r="I18" s="40">
        <v>56100</v>
      </c>
      <c r="J18" s="40">
        <v>12</v>
      </c>
      <c r="K18" s="46">
        <v>3.3</v>
      </c>
      <c r="L18" s="68">
        <v>1240</v>
      </c>
      <c r="M18" s="9" t="s">
        <v>76</v>
      </c>
      <c r="N18" s="189">
        <v>96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ht="25.5" customHeight="1">
      <c r="A19" s="5" t="s">
        <v>14</v>
      </c>
      <c r="B19" s="3" t="s">
        <v>77</v>
      </c>
      <c r="C19" s="101" t="s">
        <v>328</v>
      </c>
      <c r="D19" s="9" t="s">
        <v>15</v>
      </c>
      <c r="E19" s="9" t="s">
        <v>322</v>
      </c>
      <c r="F19" s="9" t="s">
        <v>26</v>
      </c>
      <c r="G19" s="40">
        <v>133.1</v>
      </c>
      <c r="H19" s="40">
        <v>360</v>
      </c>
      <c r="I19" s="40">
        <v>76340</v>
      </c>
      <c r="J19" s="40">
        <v>800</v>
      </c>
      <c r="K19" s="46">
        <v>20908</v>
      </c>
      <c r="L19" s="68">
        <v>30912</v>
      </c>
      <c r="M19" s="9" t="s">
        <v>234</v>
      </c>
      <c r="N19" s="189">
        <v>96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</row>
    <row r="20" spans="1:27" ht="16.5" customHeight="1">
      <c r="A20" s="5" t="s">
        <v>14</v>
      </c>
      <c r="B20" s="3" t="s">
        <v>235</v>
      </c>
      <c r="C20" s="101" t="s">
        <v>328</v>
      </c>
      <c r="D20" s="9" t="s">
        <v>15</v>
      </c>
      <c r="E20" s="9" t="s">
        <v>79</v>
      </c>
      <c r="F20" s="9" t="s">
        <v>33</v>
      </c>
      <c r="G20" s="40">
        <v>15</v>
      </c>
      <c r="H20" s="40">
        <v>246.5</v>
      </c>
      <c r="I20" s="40">
        <v>8800</v>
      </c>
      <c r="J20" s="40">
        <v>220</v>
      </c>
      <c r="K20" s="46">
        <v>126</v>
      </c>
      <c r="L20" s="68">
        <v>126</v>
      </c>
      <c r="M20" s="9" t="s">
        <v>78</v>
      </c>
      <c r="N20" s="189">
        <v>94.1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ht="16.5" customHeight="1">
      <c r="A21" s="5" t="s">
        <v>14</v>
      </c>
      <c r="B21" s="3" t="s">
        <v>80</v>
      </c>
      <c r="C21" s="101" t="s">
        <v>349</v>
      </c>
      <c r="D21" s="9" t="s">
        <v>292</v>
      </c>
      <c r="E21" s="9" t="s">
        <v>283</v>
      </c>
      <c r="F21" s="9" t="s">
        <v>18</v>
      </c>
      <c r="G21" s="40">
        <v>1.5</v>
      </c>
      <c r="H21" s="40">
        <v>172</v>
      </c>
      <c r="I21" s="40">
        <v>0</v>
      </c>
      <c r="J21" s="40">
        <v>0</v>
      </c>
      <c r="K21" s="46">
        <v>0</v>
      </c>
      <c r="L21" s="68">
        <v>0</v>
      </c>
      <c r="M21" s="9" t="s">
        <v>57</v>
      </c>
      <c r="N21" s="190">
        <v>0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ht="38.25" customHeight="1">
      <c r="A22" s="5" t="s">
        <v>14</v>
      </c>
      <c r="B22" s="3" t="s">
        <v>81</v>
      </c>
      <c r="C22" s="111" t="s">
        <v>346</v>
      </c>
      <c r="D22" s="9" t="s">
        <v>223</v>
      </c>
      <c r="E22" s="9" t="s">
        <v>82</v>
      </c>
      <c r="F22" s="9" t="s">
        <v>224</v>
      </c>
      <c r="G22" s="40">
        <v>34.5</v>
      </c>
      <c r="H22" s="40">
        <v>260</v>
      </c>
      <c r="I22" s="40">
        <v>320</v>
      </c>
      <c r="J22" s="40">
        <v>60.2</v>
      </c>
      <c r="K22" s="46">
        <v>535</v>
      </c>
      <c r="L22" s="68">
        <v>547</v>
      </c>
      <c r="M22" s="9" t="s">
        <v>229</v>
      </c>
      <c r="N22" s="189">
        <v>95.01</v>
      </c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ht="23.25" customHeight="1">
      <c r="A23" s="5" t="s">
        <v>14</v>
      </c>
      <c r="B23" s="3" t="s">
        <v>228</v>
      </c>
      <c r="C23" s="101" t="s">
        <v>328</v>
      </c>
      <c r="D23" s="9" t="s">
        <v>274</v>
      </c>
      <c r="E23" s="9" t="s">
        <v>82</v>
      </c>
      <c r="F23" s="9" t="s">
        <v>236</v>
      </c>
      <c r="G23" s="40">
        <v>61</v>
      </c>
      <c r="H23" s="40">
        <v>345</v>
      </c>
      <c r="I23" s="40">
        <v>288</v>
      </c>
      <c r="J23" s="40">
        <v>193</v>
      </c>
      <c r="K23" s="46">
        <v>3134</v>
      </c>
      <c r="L23" s="68">
        <v>3218</v>
      </c>
      <c r="M23" s="9" t="s">
        <v>229</v>
      </c>
      <c r="N23" s="189">
        <v>97</v>
      </c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ht="23.25" customHeight="1">
      <c r="A24" s="5" t="s">
        <v>14</v>
      </c>
      <c r="B24" s="3" t="s">
        <v>300</v>
      </c>
      <c r="C24" s="101" t="s">
        <v>331</v>
      </c>
      <c r="D24" s="9" t="s">
        <v>301</v>
      </c>
      <c r="E24" s="9" t="s">
        <v>323</v>
      </c>
      <c r="F24" s="9" t="s">
        <v>225</v>
      </c>
      <c r="G24" s="40">
        <v>10.5</v>
      </c>
      <c r="H24" s="40">
        <v>70.53</v>
      </c>
      <c r="I24" s="40">
        <v>0</v>
      </c>
      <c r="J24" s="40">
        <v>0</v>
      </c>
      <c r="K24" s="46">
        <v>0</v>
      </c>
      <c r="L24" s="46">
        <v>0</v>
      </c>
      <c r="M24" s="9" t="s">
        <v>78</v>
      </c>
      <c r="N24" s="191">
        <v>0</v>
      </c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29" customFormat="1" ht="24" customHeight="1">
      <c r="A25" s="5" t="s">
        <v>14</v>
      </c>
      <c r="B25" s="3" t="s">
        <v>83</v>
      </c>
      <c r="C25" s="111" t="s">
        <v>340</v>
      </c>
      <c r="D25" s="9" t="s">
        <v>84</v>
      </c>
      <c r="E25" s="9" t="s">
        <v>324</v>
      </c>
      <c r="F25" s="9" t="s">
        <v>62</v>
      </c>
      <c r="G25" s="40">
        <v>7</v>
      </c>
      <c r="H25" s="40">
        <v>200</v>
      </c>
      <c r="I25" s="99">
        <v>0</v>
      </c>
      <c r="J25" s="99">
        <v>0</v>
      </c>
      <c r="K25" s="99">
        <v>0</v>
      </c>
      <c r="L25" s="99">
        <v>12</v>
      </c>
      <c r="M25" s="9" t="s">
        <v>78</v>
      </c>
      <c r="N25" s="191">
        <v>0</v>
      </c>
      <c r="O25" s="90"/>
      <c r="P25" s="90">
        <f>SUM(L22:L25)</f>
        <v>3777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149" customFormat="1" ht="17.25" customHeight="1">
      <c r="A26" s="141" t="s">
        <v>386</v>
      </c>
      <c r="B26" s="142"/>
      <c r="C26" s="143"/>
      <c r="D26" s="144"/>
      <c r="E26" s="144"/>
      <c r="F26" s="144"/>
      <c r="G26" s="145"/>
      <c r="H26" s="145"/>
      <c r="I26" s="145"/>
      <c r="J26" s="145"/>
      <c r="K26" s="146">
        <f>SUM(K27:K47)</f>
        <v>54660.600000000006</v>
      </c>
      <c r="L26" s="146">
        <f>SUM(L27:L47)</f>
        <v>81516.5</v>
      </c>
      <c r="M26" s="144"/>
      <c r="N26" s="192"/>
      <c r="O26" s="147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</row>
    <row r="27" spans="1:27" s="29" customFormat="1" ht="26.25" customHeight="1">
      <c r="A27" s="5" t="s">
        <v>85</v>
      </c>
      <c r="B27" s="3" t="s">
        <v>86</v>
      </c>
      <c r="C27" s="101" t="s">
        <v>328</v>
      </c>
      <c r="D27" s="9" t="s">
        <v>87</v>
      </c>
      <c r="E27" s="9" t="s">
        <v>88</v>
      </c>
      <c r="F27" s="9" t="s">
        <v>225</v>
      </c>
      <c r="G27" s="40">
        <v>20.9</v>
      </c>
      <c r="H27" s="40">
        <v>98.8</v>
      </c>
      <c r="I27" s="40">
        <v>10000</v>
      </c>
      <c r="J27" s="40">
        <v>135</v>
      </c>
      <c r="K27" s="46">
        <v>474.1</v>
      </c>
      <c r="L27" s="68">
        <v>925.8</v>
      </c>
      <c r="M27" s="9" t="s">
        <v>237</v>
      </c>
      <c r="N27" s="189">
        <v>96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29" customFormat="1" ht="16.5" customHeight="1">
      <c r="A28" s="5" t="s">
        <v>85</v>
      </c>
      <c r="B28" s="3" t="s">
        <v>89</v>
      </c>
      <c r="C28" s="101" t="s">
        <v>328</v>
      </c>
      <c r="D28" s="9" t="s">
        <v>90</v>
      </c>
      <c r="E28" s="9" t="s">
        <v>91</v>
      </c>
      <c r="F28" s="9" t="s">
        <v>225</v>
      </c>
      <c r="G28" s="40">
        <v>8</v>
      </c>
      <c r="H28" s="40">
        <v>34.4</v>
      </c>
      <c r="I28" s="40">
        <v>4225</v>
      </c>
      <c r="J28" s="40">
        <v>22</v>
      </c>
      <c r="K28" s="46">
        <v>78.2</v>
      </c>
      <c r="L28" s="68">
        <v>78.7</v>
      </c>
      <c r="M28" s="9" t="s">
        <v>221</v>
      </c>
      <c r="N28" s="189">
        <v>87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110" customFormat="1" ht="36.75" customHeight="1">
      <c r="A29" s="5" t="s">
        <v>85</v>
      </c>
      <c r="B29" s="3" t="s">
        <v>95</v>
      </c>
      <c r="C29" s="111" t="s">
        <v>347</v>
      </c>
      <c r="D29" s="9" t="s">
        <v>96</v>
      </c>
      <c r="E29" s="9" t="s">
        <v>287</v>
      </c>
      <c r="F29" s="9" t="s">
        <v>224</v>
      </c>
      <c r="G29" s="40">
        <v>62.5</v>
      </c>
      <c r="H29" s="40">
        <v>340</v>
      </c>
      <c r="I29" s="40">
        <v>480</v>
      </c>
      <c r="J29" s="40">
        <v>165</v>
      </c>
      <c r="K29" s="46">
        <v>2852.6</v>
      </c>
      <c r="L29" s="68">
        <v>2957.4</v>
      </c>
      <c r="M29" s="9" t="s">
        <v>78</v>
      </c>
      <c r="N29" s="189">
        <v>95.01</v>
      </c>
      <c r="O29" s="4"/>
      <c r="P29" s="4"/>
      <c r="Q29" s="4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ht="26.25" customHeight="1">
      <c r="A30" s="71" t="s">
        <v>85</v>
      </c>
      <c r="B30" s="47" t="s">
        <v>97</v>
      </c>
      <c r="C30" s="126" t="s">
        <v>328</v>
      </c>
      <c r="D30" s="84" t="s">
        <v>98</v>
      </c>
      <c r="E30" s="84" t="s">
        <v>99</v>
      </c>
      <c r="F30" s="84" t="s">
        <v>224</v>
      </c>
      <c r="G30" s="72">
        <v>35.5</v>
      </c>
      <c r="H30" s="72">
        <v>187</v>
      </c>
      <c r="I30" s="72">
        <v>6108</v>
      </c>
      <c r="J30" s="72">
        <v>162</v>
      </c>
      <c r="K30" s="98">
        <v>1244.8</v>
      </c>
      <c r="L30" s="74">
        <v>1770</v>
      </c>
      <c r="M30" s="84" t="s">
        <v>100</v>
      </c>
      <c r="N30" s="193">
        <v>96</v>
      </c>
      <c r="O30" s="4"/>
      <c r="P30" s="4"/>
      <c r="Q30" s="4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6" s="30" customFormat="1" ht="25.5" customHeight="1">
      <c r="A31" s="5" t="s">
        <v>85</v>
      </c>
      <c r="B31" s="3" t="s">
        <v>101</v>
      </c>
      <c r="C31" s="101" t="s">
        <v>328</v>
      </c>
      <c r="D31" s="9" t="s">
        <v>293</v>
      </c>
      <c r="E31" s="9" t="s">
        <v>102</v>
      </c>
      <c r="F31" s="9" t="s">
        <v>273</v>
      </c>
      <c r="G31" s="40">
        <v>96</v>
      </c>
      <c r="H31" s="40">
        <v>235</v>
      </c>
      <c r="I31" s="40">
        <v>5345</v>
      </c>
      <c r="J31" s="40">
        <v>434</v>
      </c>
      <c r="K31" s="46">
        <v>11600.4</v>
      </c>
      <c r="L31" s="68">
        <v>12600</v>
      </c>
      <c r="M31" s="9" t="s">
        <v>100</v>
      </c>
      <c r="N31" s="189">
        <v>97.11</v>
      </c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s="30" customFormat="1" ht="18" customHeight="1">
      <c r="A32" s="5" t="s">
        <v>85</v>
      </c>
      <c r="B32" s="3" t="s">
        <v>103</v>
      </c>
      <c r="C32" s="101" t="s">
        <v>328</v>
      </c>
      <c r="D32" s="9" t="s">
        <v>238</v>
      </c>
      <c r="E32" s="9" t="s">
        <v>104</v>
      </c>
      <c r="F32" s="9" t="s">
        <v>225</v>
      </c>
      <c r="G32" s="40">
        <v>21</v>
      </c>
      <c r="H32" s="40">
        <v>253.5</v>
      </c>
      <c r="I32" s="40">
        <v>44712</v>
      </c>
      <c r="J32" s="40">
        <v>20</v>
      </c>
      <c r="K32" s="46">
        <v>59</v>
      </c>
      <c r="L32" s="68">
        <v>127.4</v>
      </c>
      <c r="M32" s="9" t="s">
        <v>28</v>
      </c>
      <c r="N32" s="189">
        <v>97.11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s="30" customFormat="1" ht="26.25" customHeight="1">
      <c r="A33" s="5" t="s">
        <v>85</v>
      </c>
      <c r="B33" s="3" t="s">
        <v>105</v>
      </c>
      <c r="C33" s="101" t="s">
        <v>339</v>
      </c>
      <c r="D33" s="9" t="s">
        <v>106</v>
      </c>
      <c r="E33" s="9" t="s">
        <v>107</v>
      </c>
      <c r="F33" s="9" t="s">
        <v>285</v>
      </c>
      <c r="G33" s="40">
        <v>180</v>
      </c>
      <c r="H33" s="40">
        <v>285</v>
      </c>
      <c r="I33" s="40">
        <v>59200</v>
      </c>
      <c r="J33" s="40">
        <v>455</v>
      </c>
      <c r="K33" s="46">
        <v>15590.6</v>
      </c>
      <c r="L33" s="68">
        <v>26220.7</v>
      </c>
      <c r="M33" s="9" t="s">
        <v>28</v>
      </c>
      <c r="N33" s="189">
        <v>97.12</v>
      </c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spans="1:26" s="30" customFormat="1" ht="16.5">
      <c r="A34" s="5" t="s">
        <v>85</v>
      </c>
      <c r="B34" s="3" t="s">
        <v>108</v>
      </c>
      <c r="C34" s="101" t="s">
        <v>328</v>
      </c>
      <c r="D34" s="9" t="s">
        <v>109</v>
      </c>
      <c r="E34" s="9" t="s">
        <v>107</v>
      </c>
      <c r="F34" s="9" t="s">
        <v>225</v>
      </c>
      <c r="G34" s="40">
        <v>45</v>
      </c>
      <c r="H34" s="40">
        <v>100</v>
      </c>
      <c r="I34" s="40">
        <v>59580</v>
      </c>
      <c r="J34" s="40">
        <v>6</v>
      </c>
      <c r="K34" s="46">
        <v>42.7</v>
      </c>
      <c r="L34" s="68">
        <v>69</v>
      </c>
      <c r="M34" s="9" t="s">
        <v>28</v>
      </c>
      <c r="N34" s="189">
        <v>97.11</v>
      </c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s="30" customFormat="1" ht="26.25" customHeight="1">
      <c r="A35" s="5" t="s">
        <v>85</v>
      </c>
      <c r="B35" s="3" t="s">
        <v>110</v>
      </c>
      <c r="C35" s="101" t="s">
        <v>328</v>
      </c>
      <c r="D35" s="9" t="s">
        <v>111</v>
      </c>
      <c r="E35" s="9" t="s">
        <v>107</v>
      </c>
      <c r="F35" s="9" t="s">
        <v>62</v>
      </c>
      <c r="G35" s="40">
        <v>85.1</v>
      </c>
      <c r="H35" s="40">
        <v>149</v>
      </c>
      <c r="I35" s="40">
        <v>70775</v>
      </c>
      <c r="J35" s="40">
        <v>49</v>
      </c>
      <c r="K35" s="46">
        <v>629.1</v>
      </c>
      <c r="L35" s="68">
        <v>1710</v>
      </c>
      <c r="M35" s="9" t="s">
        <v>28</v>
      </c>
      <c r="N35" s="189">
        <v>96.01</v>
      </c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s="30" customFormat="1" ht="18" customHeight="1">
      <c r="A36" s="5" t="s">
        <v>85</v>
      </c>
      <c r="B36" s="3" t="s">
        <v>112</v>
      </c>
      <c r="C36" s="101" t="s">
        <v>328</v>
      </c>
      <c r="D36" s="9" t="s">
        <v>109</v>
      </c>
      <c r="E36" s="9" t="s">
        <v>107</v>
      </c>
      <c r="F36" s="9" t="s">
        <v>225</v>
      </c>
      <c r="G36" s="40">
        <v>48.2</v>
      </c>
      <c r="H36" s="40">
        <v>91</v>
      </c>
      <c r="I36" s="40">
        <v>82700</v>
      </c>
      <c r="J36" s="40">
        <v>10</v>
      </c>
      <c r="K36" s="46">
        <v>30.2</v>
      </c>
      <c r="L36" s="68">
        <v>82.4</v>
      </c>
      <c r="M36" s="9" t="s">
        <v>28</v>
      </c>
      <c r="N36" s="189">
        <v>95.04</v>
      </c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s="30" customFormat="1" ht="18" customHeight="1">
      <c r="A37" s="5" t="s">
        <v>85</v>
      </c>
      <c r="B37" s="3" t="s">
        <v>113</v>
      </c>
      <c r="C37" s="101" t="s">
        <v>328</v>
      </c>
      <c r="D37" s="9" t="s">
        <v>109</v>
      </c>
      <c r="E37" s="9" t="s">
        <v>107</v>
      </c>
      <c r="F37" s="9" t="s">
        <v>225</v>
      </c>
      <c r="G37" s="40">
        <v>23.5</v>
      </c>
      <c r="H37" s="40">
        <v>229.5</v>
      </c>
      <c r="I37" s="40">
        <v>91640</v>
      </c>
      <c r="J37" s="40">
        <v>22</v>
      </c>
      <c r="K37" s="46">
        <v>24.2</v>
      </c>
      <c r="L37" s="68">
        <v>57.5</v>
      </c>
      <c r="M37" s="9" t="s">
        <v>28</v>
      </c>
      <c r="N37" s="189">
        <v>97.11</v>
      </c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s="30" customFormat="1" ht="18" customHeight="1">
      <c r="A38" s="5" t="s">
        <v>85</v>
      </c>
      <c r="B38" s="3" t="s">
        <v>114</v>
      </c>
      <c r="C38" s="101" t="s">
        <v>328</v>
      </c>
      <c r="D38" s="9" t="s">
        <v>109</v>
      </c>
      <c r="E38" s="9" t="s">
        <v>115</v>
      </c>
      <c r="F38" s="9" t="s">
        <v>225</v>
      </c>
      <c r="G38" s="40">
        <v>25</v>
      </c>
      <c r="H38" s="40">
        <v>275.5</v>
      </c>
      <c r="I38" s="40">
        <v>106100</v>
      </c>
      <c r="J38" s="40">
        <v>64.5</v>
      </c>
      <c r="K38" s="46">
        <v>96.2</v>
      </c>
      <c r="L38" s="68">
        <v>184</v>
      </c>
      <c r="M38" s="9" t="s">
        <v>78</v>
      </c>
      <c r="N38" s="189">
        <v>97.12</v>
      </c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s="128" customFormat="1" ht="18" customHeight="1">
      <c r="A39" s="5" t="s">
        <v>85</v>
      </c>
      <c r="B39" s="3" t="s">
        <v>351</v>
      </c>
      <c r="C39" s="101" t="s">
        <v>379</v>
      </c>
      <c r="D39" s="9" t="s">
        <v>352</v>
      </c>
      <c r="E39" s="9" t="s">
        <v>353</v>
      </c>
      <c r="F39" s="9" t="s">
        <v>354</v>
      </c>
      <c r="G39" s="40">
        <v>5.5</v>
      </c>
      <c r="H39" s="40">
        <v>98.9</v>
      </c>
      <c r="I39" s="40">
        <v>0</v>
      </c>
      <c r="J39" s="40">
        <v>0</v>
      </c>
      <c r="K39" s="46">
        <v>0</v>
      </c>
      <c r="L39" s="68">
        <v>0</v>
      </c>
      <c r="M39" s="9" t="s">
        <v>28</v>
      </c>
      <c r="N39" s="190">
        <v>0</v>
      </c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s="30" customFormat="1" ht="26.25" customHeight="1">
      <c r="A40" s="5" t="s">
        <v>85</v>
      </c>
      <c r="B40" s="3" t="s">
        <v>116</v>
      </c>
      <c r="C40" s="101" t="s">
        <v>328</v>
      </c>
      <c r="D40" s="9" t="s">
        <v>117</v>
      </c>
      <c r="E40" s="9" t="s">
        <v>118</v>
      </c>
      <c r="F40" s="9" t="s">
        <v>284</v>
      </c>
      <c r="G40" s="40">
        <v>114</v>
      </c>
      <c r="H40" s="40">
        <v>205</v>
      </c>
      <c r="I40" s="40">
        <v>21900</v>
      </c>
      <c r="J40" s="40">
        <v>298.21</v>
      </c>
      <c r="K40" s="46">
        <v>5532.2</v>
      </c>
      <c r="L40" s="68">
        <v>14860</v>
      </c>
      <c r="M40" s="9" t="s">
        <v>28</v>
      </c>
      <c r="N40" s="189">
        <v>96.11</v>
      </c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s="30" customFormat="1" ht="18" customHeight="1">
      <c r="A41" s="5" t="s">
        <v>85</v>
      </c>
      <c r="B41" s="3" t="s">
        <v>120</v>
      </c>
      <c r="C41" s="101" t="s">
        <v>338</v>
      </c>
      <c r="D41" s="9" t="s">
        <v>119</v>
      </c>
      <c r="E41" s="9" t="s">
        <v>118</v>
      </c>
      <c r="F41" s="9" t="s">
        <v>225</v>
      </c>
      <c r="G41" s="40">
        <v>39.4</v>
      </c>
      <c r="H41" s="40">
        <v>86.5</v>
      </c>
      <c r="I41" s="40">
        <v>50100</v>
      </c>
      <c r="J41" s="40">
        <v>11</v>
      </c>
      <c r="K41" s="46">
        <v>108</v>
      </c>
      <c r="L41" s="68">
        <v>1400</v>
      </c>
      <c r="M41" s="9" t="s">
        <v>216</v>
      </c>
      <c r="N41" s="189">
        <v>94</v>
      </c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s="30" customFormat="1" ht="25.5" customHeight="1">
      <c r="A42" s="5" t="s">
        <v>85</v>
      </c>
      <c r="B42" s="3" t="s">
        <v>121</v>
      </c>
      <c r="C42" s="101" t="s">
        <v>337</v>
      </c>
      <c r="D42" s="9" t="s">
        <v>267</v>
      </c>
      <c r="E42" s="9" t="s">
        <v>122</v>
      </c>
      <c r="F42" s="9" t="s">
        <v>123</v>
      </c>
      <c r="G42" s="40">
        <v>30.3</v>
      </c>
      <c r="H42" s="40">
        <v>363.6</v>
      </c>
      <c r="I42" s="40">
        <v>1700</v>
      </c>
      <c r="J42" s="40">
        <v>839.61</v>
      </c>
      <c r="K42" s="46">
        <v>13907</v>
      </c>
      <c r="L42" s="68">
        <v>15056.6</v>
      </c>
      <c r="M42" s="9" t="s">
        <v>124</v>
      </c>
      <c r="N42" s="189">
        <v>95.01</v>
      </c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s="30" customFormat="1" ht="27" customHeight="1">
      <c r="A43" s="5" t="s">
        <v>85</v>
      </c>
      <c r="B43" s="3" t="s">
        <v>308</v>
      </c>
      <c r="C43" s="101" t="s">
        <v>336</v>
      </c>
      <c r="D43" s="9" t="s">
        <v>125</v>
      </c>
      <c r="E43" s="9" t="s">
        <v>126</v>
      </c>
      <c r="F43" s="9" t="s">
        <v>225</v>
      </c>
      <c r="G43" s="40">
        <v>57.5</v>
      </c>
      <c r="H43" s="40">
        <v>169.5</v>
      </c>
      <c r="I43" s="40">
        <v>3700</v>
      </c>
      <c r="J43" s="40">
        <v>53.35</v>
      </c>
      <c r="K43" s="46">
        <v>780</v>
      </c>
      <c r="L43" s="68">
        <v>930.5</v>
      </c>
      <c r="M43" s="9" t="s">
        <v>28</v>
      </c>
      <c r="N43" s="189">
        <v>95.04</v>
      </c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s="30" customFormat="1" ht="27" customHeight="1">
      <c r="A44" s="5" t="s">
        <v>85</v>
      </c>
      <c r="B44" s="3" t="s">
        <v>309</v>
      </c>
      <c r="C44" s="101" t="s">
        <v>336</v>
      </c>
      <c r="D44" s="9" t="s">
        <v>125</v>
      </c>
      <c r="E44" s="9" t="s">
        <v>126</v>
      </c>
      <c r="F44" s="9" t="s">
        <v>225</v>
      </c>
      <c r="G44" s="40">
        <v>61.5</v>
      </c>
      <c r="H44" s="40">
        <v>314</v>
      </c>
      <c r="I44" s="40">
        <v>2045</v>
      </c>
      <c r="J44" s="40">
        <v>65</v>
      </c>
      <c r="K44" s="46">
        <v>1119.8</v>
      </c>
      <c r="L44" s="68">
        <v>1440</v>
      </c>
      <c r="M44" s="9" t="s">
        <v>28</v>
      </c>
      <c r="N44" s="189">
        <v>95.1</v>
      </c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s="30" customFormat="1" ht="27" customHeight="1">
      <c r="A45" s="5" t="s">
        <v>85</v>
      </c>
      <c r="B45" s="3" t="s">
        <v>127</v>
      </c>
      <c r="C45" s="101" t="s">
        <v>336</v>
      </c>
      <c r="D45" s="9" t="s">
        <v>128</v>
      </c>
      <c r="E45" s="9" t="s">
        <v>126</v>
      </c>
      <c r="F45" s="9" t="s">
        <v>225</v>
      </c>
      <c r="G45" s="40">
        <v>27.3</v>
      </c>
      <c r="H45" s="40">
        <v>57.2</v>
      </c>
      <c r="I45" s="40">
        <v>382</v>
      </c>
      <c r="J45" s="40">
        <v>2</v>
      </c>
      <c r="K45" s="46">
        <v>8.3</v>
      </c>
      <c r="L45" s="68">
        <v>11.1</v>
      </c>
      <c r="M45" s="9" t="s">
        <v>28</v>
      </c>
      <c r="N45" s="189">
        <v>97.11</v>
      </c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s="30" customFormat="1" ht="27" customHeight="1">
      <c r="A46" s="5" t="s">
        <v>85</v>
      </c>
      <c r="B46" s="3" t="s">
        <v>129</v>
      </c>
      <c r="C46" s="101" t="s">
        <v>328</v>
      </c>
      <c r="D46" s="9" t="s">
        <v>130</v>
      </c>
      <c r="E46" s="9" t="s">
        <v>122</v>
      </c>
      <c r="F46" s="9" t="s">
        <v>226</v>
      </c>
      <c r="G46" s="40">
        <v>12</v>
      </c>
      <c r="H46" s="40">
        <v>64</v>
      </c>
      <c r="I46" s="40">
        <v>55</v>
      </c>
      <c r="J46" s="40">
        <v>4.9</v>
      </c>
      <c r="K46" s="46">
        <v>22.4</v>
      </c>
      <c r="L46" s="68">
        <v>30.4</v>
      </c>
      <c r="M46" s="9" t="s">
        <v>153</v>
      </c>
      <c r="N46" s="189">
        <v>90</v>
      </c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24.75" customHeight="1">
      <c r="A47" s="5" t="s">
        <v>85</v>
      </c>
      <c r="B47" s="3" t="s">
        <v>131</v>
      </c>
      <c r="C47" s="101" t="s">
        <v>328</v>
      </c>
      <c r="D47" s="9" t="s">
        <v>132</v>
      </c>
      <c r="E47" s="9" t="s">
        <v>133</v>
      </c>
      <c r="F47" s="9" t="s">
        <v>227</v>
      </c>
      <c r="G47" s="40">
        <v>15</v>
      </c>
      <c r="H47" s="40">
        <v>352.5</v>
      </c>
      <c r="I47" s="40">
        <v>203400</v>
      </c>
      <c r="J47" s="40">
        <v>242</v>
      </c>
      <c r="K47" s="46">
        <v>460.8</v>
      </c>
      <c r="L47" s="68">
        <v>1005</v>
      </c>
      <c r="M47" s="9" t="s">
        <v>239</v>
      </c>
      <c r="N47" s="189">
        <v>97.11</v>
      </c>
      <c r="O47" s="69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s="158" customFormat="1" ht="15.75" customHeight="1">
      <c r="A48" s="150" t="s">
        <v>387</v>
      </c>
      <c r="B48" s="151"/>
      <c r="C48" s="152"/>
      <c r="D48" s="144"/>
      <c r="E48" s="144"/>
      <c r="F48" s="144"/>
      <c r="G48" s="153"/>
      <c r="H48" s="154"/>
      <c r="I48" s="145"/>
      <c r="J48" s="183"/>
      <c r="K48" s="155">
        <f>SUM(K49:K75)</f>
        <v>93253.39999999997</v>
      </c>
      <c r="L48" s="155">
        <f>SUM(L49:L75)</f>
        <v>118038.9</v>
      </c>
      <c r="M48" s="156"/>
      <c r="N48" s="19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</row>
    <row r="49" spans="1:27" s="81" customFormat="1" ht="15.75" customHeight="1">
      <c r="A49" s="5" t="s">
        <v>134</v>
      </c>
      <c r="B49" s="3" t="s">
        <v>135</v>
      </c>
      <c r="C49" s="101" t="s">
        <v>328</v>
      </c>
      <c r="D49" s="9" t="s">
        <v>136</v>
      </c>
      <c r="E49" s="9" t="s">
        <v>137</v>
      </c>
      <c r="F49" s="9" t="s">
        <v>26</v>
      </c>
      <c r="G49" s="40">
        <v>14.3</v>
      </c>
      <c r="H49" s="40">
        <v>172</v>
      </c>
      <c r="I49" s="40">
        <v>319</v>
      </c>
      <c r="J49" s="40">
        <v>19.4</v>
      </c>
      <c r="K49" s="46">
        <v>68.1</v>
      </c>
      <c r="L49" s="68">
        <v>91</v>
      </c>
      <c r="M49" s="9" t="s">
        <v>27</v>
      </c>
      <c r="N49" s="189">
        <v>97</v>
      </c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1:27" s="81" customFormat="1" ht="16.5">
      <c r="A50" s="5" t="s">
        <v>134</v>
      </c>
      <c r="B50" s="3" t="s">
        <v>138</v>
      </c>
      <c r="C50" s="101" t="s">
        <v>328</v>
      </c>
      <c r="D50" s="9" t="s">
        <v>139</v>
      </c>
      <c r="E50" s="9" t="s">
        <v>140</v>
      </c>
      <c r="F50" s="9" t="s">
        <v>26</v>
      </c>
      <c r="G50" s="40">
        <v>28</v>
      </c>
      <c r="H50" s="40">
        <v>1535</v>
      </c>
      <c r="I50" s="40">
        <v>223</v>
      </c>
      <c r="J50" s="40">
        <v>232</v>
      </c>
      <c r="K50" s="46">
        <v>2580.6</v>
      </c>
      <c r="L50" s="68">
        <v>2911.3</v>
      </c>
      <c r="M50" s="9" t="s">
        <v>141</v>
      </c>
      <c r="N50" s="189">
        <v>97.03</v>
      </c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1:27" s="81" customFormat="1" ht="24.75" customHeight="1">
      <c r="A51" s="5" t="s">
        <v>134</v>
      </c>
      <c r="B51" s="3" t="s">
        <v>142</v>
      </c>
      <c r="C51" s="101" t="s">
        <v>328</v>
      </c>
      <c r="D51" s="9" t="s">
        <v>143</v>
      </c>
      <c r="E51" s="9" t="s">
        <v>240</v>
      </c>
      <c r="F51" s="9" t="s">
        <v>123</v>
      </c>
      <c r="G51" s="40">
        <v>34</v>
      </c>
      <c r="H51" s="40">
        <v>982.5</v>
      </c>
      <c r="I51" s="40">
        <v>208</v>
      </c>
      <c r="J51" s="40">
        <v>80</v>
      </c>
      <c r="K51" s="46">
        <v>925.7</v>
      </c>
      <c r="L51" s="68">
        <v>949</v>
      </c>
      <c r="M51" s="9" t="s">
        <v>268</v>
      </c>
      <c r="N51" s="189">
        <v>97.03</v>
      </c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1:27" s="108" customFormat="1" ht="29.25" customHeight="1">
      <c r="A52" s="5" t="s">
        <v>134</v>
      </c>
      <c r="B52" s="3" t="s">
        <v>144</v>
      </c>
      <c r="C52" s="101" t="s">
        <v>328</v>
      </c>
      <c r="D52" s="9" t="s">
        <v>145</v>
      </c>
      <c r="E52" s="9" t="s">
        <v>146</v>
      </c>
      <c r="F52" s="9" t="s">
        <v>123</v>
      </c>
      <c r="G52" s="40">
        <v>30</v>
      </c>
      <c r="H52" s="40">
        <v>270.4</v>
      </c>
      <c r="I52" s="40">
        <v>750</v>
      </c>
      <c r="J52" s="40">
        <v>42</v>
      </c>
      <c r="K52" s="46">
        <v>113.8</v>
      </c>
      <c r="L52" s="68">
        <v>378.3</v>
      </c>
      <c r="M52" s="9" t="s">
        <v>147</v>
      </c>
      <c r="N52" s="189">
        <v>91</v>
      </c>
      <c r="O52" s="60"/>
      <c r="P52" s="60"/>
      <c r="Q52" s="60"/>
      <c r="R52" s="60"/>
      <c r="S52" s="107"/>
      <c r="T52" s="107"/>
      <c r="U52" s="107"/>
      <c r="V52" s="107"/>
      <c r="W52" s="107"/>
      <c r="X52" s="107"/>
      <c r="Y52" s="107"/>
      <c r="Z52" s="107"/>
      <c r="AA52" s="107"/>
    </row>
    <row r="53" spans="1:27" s="81" customFormat="1" ht="24" customHeight="1">
      <c r="A53" s="71" t="s">
        <v>134</v>
      </c>
      <c r="B53" s="47" t="s">
        <v>148</v>
      </c>
      <c r="C53" s="126" t="s">
        <v>328</v>
      </c>
      <c r="D53" s="84" t="s">
        <v>149</v>
      </c>
      <c r="E53" s="84" t="s">
        <v>146</v>
      </c>
      <c r="F53" s="84" t="s">
        <v>52</v>
      </c>
      <c r="G53" s="72">
        <v>42.5</v>
      </c>
      <c r="H53" s="72">
        <v>210</v>
      </c>
      <c r="I53" s="72">
        <v>2655</v>
      </c>
      <c r="J53" s="72">
        <v>197</v>
      </c>
      <c r="K53" s="98">
        <v>1068</v>
      </c>
      <c r="L53" s="74">
        <v>2509</v>
      </c>
      <c r="M53" s="84" t="s">
        <v>100</v>
      </c>
      <c r="N53" s="193">
        <v>92</v>
      </c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</row>
    <row r="54" spans="1:27" s="81" customFormat="1" ht="27.75" customHeight="1">
      <c r="A54" s="5" t="s">
        <v>134</v>
      </c>
      <c r="B54" s="3" t="s">
        <v>150</v>
      </c>
      <c r="C54" s="101" t="s">
        <v>328</v>
      </c>
      <c r="D54" s="9" t="s">
        <v>151</v>
      </c>
      <c r="E54" s="9" t="s">
        <v>152</v>
      </c>
      <c r="F54" s="9" t="s">
        <v>123</v>
      </c>
      <c r="G54" s="40">
        <v>30</v>
      </c>
      <c r="H54" s="40">
        <v>255.6</v>
      </c>
      <c r="I54" s="40">
        <v>1028</v>
      </c>
      <c r="J54" s="40">
        <v>48</v>
      </c>
      <c r="K54" s="46">
        <v>124</v>
      </c>
      <c r="L54" s="68">
        <v>698</v>
      </c>
      <c r="M54" s="9" t="s">
        <v>153</v>
      </c>
      <c r="N54" s="189">
        <v>96</v>
      </c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1:27" s="41" customFormat="1" ht="19.5" customHeight="1">
      <c r="A55" s="5" t="s">
        <v>134</v>
      </c>
      <c r="B55" s="3" t="s">
        <v>154</v>
      </c>
      <c r="C55" s="101" t="s">
        <v>328</v>
      </c>
      <c r="D55" s="9" t="s">
        <v>155</v>
      </c>
      <c r="E55" s="9" t="s">
        <v>152</v>
      </c>
      <c r="F55" s="9" t="s">
        <v>52</v>
      </c>
      <c r="G55" s="40">
        <v>6.7</v>
      </c>
      <c r="H55" s="40">
        <v>635.5</v>
      </c>
      <c r="I55" s="40">
        <v>3211</v>
      </c>
      <c r="J55" s="40">
        <v>114.7</v>
      </c>
      <c r="K55" s="46">
        <v>179</v>
      </c>
      <c r="L55" s="68">
        <v>385.3</v>
      </c>
      <c r="M55" s="9" t="s">
        <v>27</v>
      </c>
      <c r="N55" s="189">
        <v>97</v>
      </c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</row>
    <row r="56" spans="1:27" s="41" customFormat="1" ht="25.5" customHeight="1">
      <c r="A56" s="5" t="s">
        <v>134</v>
      </c>
      <c r="B56" s="3" t="s">
        <v>156</v>
      </c>
      <c r="C56" s="101" t="s">
        <v>328</v>
      </c>
      <c r="D56" s="9" t="s">
        <v>157</v>
      </c>
      <c r="E56" s="9" t="s">
        <v>325</v>
      </c>
      <c r="F56" s="9" t="s">
        <v>52</v>
      </c>
      <c r="G56" s="40">
        <v>56</v>
      </c>
      <c r="H56" s="40">
        <v>1273</v>
      </c>
      <c r="I56" s="40">
        <v>5824</v>
      </c>
      <c r="J56" s="40">
        <v>954</v>
      </c>
      <c r="K56" s="46">
        <v>8085</v>
      </c>
      <c r="L56" s="68">
        <v>15415</v>
      </c>
      <c r="M56" s="9" t="s">
        <v>100</v>
      </c>
      <c r="N56" s="189">
        <v>93</v>
      </c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</row>
    <row r="57" spans="1:27" s="41" customFormat="1" ht="33" customHeight="1">
      <c r="A57" s="5" t="s">
        <v>134</v>
      </c>
      <c r="B57" s="3" t="s">
        <v>158</v>
      </c>
      <c r="C57" s="101" t="s">
        <v>335</v>
      </c>
      <c r="D57" s="9" t="s">
        <v>159</v>
      </c>
      <c r="E57" s="9" t="s">
        <v>160</v>
      </c>
      <c r="F57" s="9" t="s">
        <v>26</v>
      </c>
      <c r="G57" s="40">
        <v>133</v>
      </c>
      <c r="H57" s="40">
        <v>400</v>
      </c>
      <c r="I57" s="40">
        <v>48100</v>
      </c>
      <c r="J57" s="40">
        <v>1714</v>
      </c>
      <c r="K57" s="46">
        <v>59853</v>
      </c>
      <c r="L57" s="68">
        <v>70753</v>
      </c>
      <c r="M57" s="9" t="s">
        <v>161</v>
      </c>
      <c r="N57" s="189">
        <v>94.12</v>
      </c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</row>
    <row r="58" spans="1:27" s="41" customFormat="1" ht="36.75" customHeight="1">
      <c r="A58" s="5" t="s">
        <v>134</v>
      </c>
      <c r="B58" s="3" t="s">
        <v>162</v>
      </c>
      <c r="C58" s="101" t="s">
        <v>334</v>
      </c>
      <c r="D58" s="9" t="s">
        <v>163</v>
      </c>
      <c r="E58" s="9" t="s">
        <v>164</v>
      </c>
      <c r="F58" s="9" t="s">
        <v>26</v>
      </c>
      <c r="G58" s="40">
        <v>87.5</v>
      </c>
      <c r="H58" s="40">
        <v>510</v>
      </c>
      <c r="I58" s="40">
        <v>10830</v>
      </c>
      <c r="J58" s="40">
        <v>505</v>
      </c>
      <c r="K58" s="46">
        <v>13244.9</v>
      </c>
      <c r="L58" s="68">
        <v>15441</v>
      </c>
      <c r="M58" s="9" t="s">
        <v>57</v>
      </c>
      <c r="N58" s="189">
        <v>93.11</v>
      </c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</row>
    <row r="59" spans="1:27" s="41" customFormat="1" ht="17.25" customHeight="1">
      <c r="A59" s="5" t="s">
        <v>134</v>
      </c>
      <c r="B59" s="3" t="s">
        <v>165</v>
      </c>
      <c r="C59" s="101" t="s">
        <v>333</v>
      </c>
      <c r="D59" s="9" t="s">
        <v>242</v>
      </c>
      <c r="E59" s="9" t="s">
        <v>166</v>
      </c>
      <c r="F59" s="9" t="s">
        <v>272</v>
      </c>
      <c r="G59" s="40">
        <v>7</v>
      </c>
      <c r="H59" s="40">
        <v>120</v>
      </c>
      <c r="I59" s="40">
        <v>58500</v>
      </c>
      <c r="J59" s="40">
        <v>0</v>
      </c>
      <c r="K59" s="46">
        <v>0</v>
      </c>
      <c r="L59" s="68">
        <v>0</v>
      </c>
      <c r="M59" s="9" t="s">
        <v>57</v>
      </c>
      <c r="N59" s="190">
        <v>0</v>
      </c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</row>
    <row r="60" spans="1:27" s="41" customFormat="1" ht="28.5" customHeight="1">
      <c r="A60" s="5" t="s">
        <v>134</v>
      </c>
      <c r="B60" s="3" t="s">
        <v>167</v>
      </c>
      <c r="C60" s="101" t="s">
        <v>328</v>
      </c>
      <c r="D60" s="9" t="s">
        <v>222</v>
      </c>
      <c r="E60" s="9" t="s">
        <v>164</v>
      </c>
      <c r="F60" s="9" t="s">
        <v>17</v>
      </c>
      <c r="G60" s="40">
        <v>36</v>
      </c>
      <c r="H60" s="40">
        <v>120</v>
      </c>
      <c r="I60" s="40">
        <v>273</v>
      </c>
      <c r="J60" s="40">
        <v>12</v>
      </c>
      <c r="K60" s="46">
        <v>107.2</v>
      </c>
      <c r="L60" s="68">
        <v>115</v>
      </c>
      <c r="M60" s="9" t="s">
        <v>78</v>
      </c>
      <c r="N60" s="189">
        <v>97.12</v>
      </c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</row>
    <row r="61" spans="1:27" s="41" customFormat="1" ht="16.5">
      <c r="A61" s="5" t="s">
        <v>134</v>
      </c>
      <c r="B61" s="3" t="s">
        <v>168</v>
      </c>
      <c r="C61" s="101" t="s">
        <v>328</v>
      </c>
      <c r="D61" s="9" t="s">
        <v>159</v>
      </c>
      <c r="E61" s="9" t="s">
        <v>169</v>
      </c>
      <c r="F61" s="9" t="s">
        <v>18</v>
      </c>
      <c r="G61" s="40">
        <v>2</v>
      </c>
      <c r="H61" s="40">
        <v>82.5</v>
      </c>
      <c r="I61" s="40">
        <v>37832</v>
      </c>
      <c r="J61" s="40">
        <v>6</v>
      </c>
      <c r="K61" s="46">
        <v>13.7</v>
      </c>
      <c r="L61" s="68">
        <v>16</v>
      </c>
      <c r="M61" s="9" t="s">
        <v>57</v>
      </c>
      <c r="N61" s="189">
        <v>95.12</v>
      </c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</row>
    <row r="62" spans="1:27" s="41" customFormat="1" ht="16.5">
      <c r="A62" s="5" t="s">
        <v>134</v>
      </c>
      <c r="B62" s="3" t="s">
        <v>170</v>
      </c>
      <c r="C62" s="101" t="s">
        <v>328</v>
      </c>
      <c r="D62" s="9" t="s">
        <v>171</v>
      </c>
      <c r="E62" s="9" t="s">
        <v>172</v>
      </c>
      <c r="F62" s="9" t="s">
        <v>52</v>
      </c>
      <c r="G62" s="40">
        <v>8.5</v>
      </c>
      <c r="H62" s="40">
        <v>420</v>
      </c>
      <c r="I62" s="40">
        <v>574</v>
      </c>
      <c r="J62" s="40">
        <v>11.2</v>
      </c>
      <c r="K62" s="46">
        <v>45.2</v>
      </c>
      <c r="L62" s="68">
        <v>75.6</v>
      </c>
      <c r="M62" s="9" t="s">
        <v>27</v>
      </c>
      <c r="N62" s="189">
        <v>96</v>
      </c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</row>
    <row r="63" spans="1:27" s="41" customFormat="1" ht="16.5">
      <c r="A63" s="5" t="s">
        <v>134</v>
      </c>
      <c r="B63" s="3" t="s">
        <v>173</v>
      </c>
      <c r="C63" s="101" t="s">
        <v>328</v>
      </c>
      <c r="D63" s="9" t="s">
        <v>174</v>
      </c>
      <c r="E63" s="9" t="s">
        <v>172</v>
      </c>
      <c r="F63" s="9" t="s">
        <v>52</v>
      </c>
      <c r="G63" s="40">
        <v>15.3</v>
      </c>
      <c r="H63" s="40">
        <v>470</v>
      </c>
      <c r="I63" s="40">
        <v>715</v>
      </c>
      <c r="J63" s="40">
        <v>27.2</v>
      </c>
      <c r="K63" s="46">
        <v>107.2</v>
      </c>
      <c r="L63" s="68">
        <v>135.7</v>
      </c>
      <c r="M63" s="9" t="s">
        <v>153</v>
      </c>
      <c r="N63" s="189">
        <v>96</v>
      </c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</row>
    <row r="64" spans="1:27" s="41" customFormat="1" ht="28.5" customHeight="1">
      <c r="A64" s="5" t="s">
        <v>134</v>
      </c>
      <c r="B64" s="3" t="s">
        <v>175</v>
      </c>
      <c r="C64" s="101" t="s">
        <v>328</v>
      </c>
      <c r="D64" s="9" t="s">
        <v>176</v>
      </c>
      <c r="E64" s="9" t="s">
        <v>326</v>
      </c>
      <c r="F64" s="9" t="s">
        <v>52</v>
      </c>
      <c r="G64" s="40">
        <v>31</v>
      </c>
      <c r="H64" s="40">
        <v>2380</v>
      </c>
      <c r="I64" s="40">
        <v>3187</v>
      </c>
      <c r="J64" s="40">
        <v>395</v>
      </c>
      <c r="K64" s="46">
        <v>1769</v>
      </c>
      <c r="L64" s="68">
        <v>2774</v>
      </c>
      <c r="M64" s="9" t="s">
        <v>214</v>
      </c>
      <c r="N64" s="189">
        <v>97.12</v>
      </c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</row>
    <row r="65" spans="1:27" s="41" customFormat="1" ht="25.5" customHeight="1">
      <c r="A65" s="5" t="s">
        <v>134</v>
      </c>
      <c r="B65" s="3" t="s">
        <v>177</v>
      </c>
      <c r="C65" s="101" t="s">
        <v>328</v>
      </c>
      <c r="D65" s="9" t="s">
        <v>178</v>
      </c>
      <c r="E65" s="9" t="s">
        <v>179</v>
      </c>
      <c r="F65" s="9" t="s">
        <v>52</v>
      </c>
      <c r="G65" s="100">
        <v>6</v>
      </c>
      <c r="H65" s="100">
        <v>595</v>
      </c>
      <c r="I65" s="40">
        <v>51</v>
      </c>
      <c r="J65" s="40">
        <v>18</v>
      </c>
      <c r="K65" s="46">
        <v>43.7</v>
      </c>
      <c r="L65" s="68">
        <v>61.7</v>
      </c>
      <c r="M65" s="9" t="s">
        <v>288</v>
      </c>
      <c r="N65" s="189">
        <v>90</v>
      </c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</row>
    <row r="66" spans="1:27" s="41" customFormat="1" ht="27" customHeight="1">
      <c r="A66" s="5" t="s">
        <v>134</v>
      </c>
      <c r="B66" s="3" t="s">
        <v>180</v>
      </c>
      <c r="C66" s="101" t="s">
        <v>382</v>
      </c>
      <c r="D66" s="9" t="s">
        <v>181</v>
      </c>
      <c r="E66" s="9" t="s">
        <v>182</v>
      </c>
      <c r="F66" s="9" t="s">
        <v>52</v>
      </c>
      <c r="G66" s="40">
        <v>6</v>
      </c>
      <c r="H66" s="40">
        <v>1000</v>
      </c>
      <c r="I66" s="40">
        <v>359</v>
      </c>
      <c r="J66" s="40">
        <v>111</v>
      </c>
      <c r="K66" s="46">
        <v>337</v>
      </c>
      <c r="L66" s="68">
        <v>412</v>
      </c>
      <c r="M66" s="9" t="s">
        <v>289</v>
      </c>
      <c r="N66" s="189">
        <v>94</v>
      </c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</row>
    <row r="67" spans="1:27" s="41" customFormat="1" ht="27.75" customHeight="1">
      <c r="A67" s="5" t="s">
        <v>134</v>
      </c>
      <c r="B67" s="3" t="s">
        <v>183</v>
      </c>
      <c r="C67" s="101" t="s">
        <v>332</v>
      </c>
      <c r="D67" s="9" t="s">
        <v>184</v>
      </c>
      <c r="E67" s="9" t="s">
        <v>185</v>
      </c>
      <c r="F67" s="9" t="s">
        <v>52</v>
      </c>
      <c r="G67" s="40">
        <v>39.5</v>
      </c>
      <c r="H67" s="40">
        <v>325</v>
      </c>
      <c r="I67" s="40">
        <v>275</v>
      </c>
      <c r="J67" s="40">
        <v>75</v>
      </c>
      <c r="K67" s="46">
        <v>850</v>
      </c>
      <c r="L67" s="68">
        <v>920</v>
      </c>
      <c r="M67" s="9" t="s">
        <v>241</v>
      </c>
      <c r="N67" s="189">
        <v>94.11</v>
      </c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</row>
    <row r="68" spans="1:27" s="104" customFormat="1" ht="16.5">
      <c r="A68" s="5" t="s">
        <v>355</v>
      </c>
      <c r="B68" s="3" t="s">
        <v>356</v>
      </c>
      <c r="C68" s="101" t="s">
        <v>379</v>
      </c>
      <c r="D68" s="9" t="s">
        <v>357</v>
      </c>
      <c r="E68" s="9" t="s">
        <v>358</v>
      </c>
      <c r="F68" s="9" t="s">
        <v>359</v>
      </c>
      <c r="G68" s="40">
        <v>7.9</v>
      </c>
      <c r="H68" s="40">
        <v>104</v>
      </c>
      <c r="I68" s="40">
        <v>0</v>
      </c>
      <c r="J68" s="40">
        <v>0</v>
      </c>
      <c r="K68" s="46">
        <v>0</v>
      </c>
      <c r="L68" s="68">
        <v>0</v>
      </c>
      <c r="M68" s="9" t="s">
        <v>360</v>
      </c>
      <c r="N68" s="190">
        <v>0</v>
      </c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</row>
    <row r="69" spans="1:27" s="41" customFormat="1" ht="16.5">
      <c r="A69" s="5" t="s">
        <v>134</v>
      </c>
      <c r="B69" s="3" t="s">
        <v>187</v>
      </c>
      <c r="C69" s="101" t="s">
        <v>299</v>
      </c>
      <c r="D69" s="9" t="s">
        <v>186</v>
      </c>
      <c r="E69" s="9" t="s">
        <v>188</v>
      </c>
      <c r="F69" s="9" t="s">
        <v>26</v>
      </c>
      <c r="G69" s="40">
        <v>8</v>
      </c>
      <c r="H69" s="40">
        <v>400</v>
      </c>
      <c r="I69" s="40">
        <v>630</v>
      </c>
      <c r="J69" s="40">
        <v>17</v>
      </c>
      <c r="K69" s="46">
        <v>39.2</v>
      </c>
      <c r="L69" s="68">
        <v>54</v>
      </c>
      <c r="M69" s="9" t="s">
        <v>27</v>
      </c>
      <c r="N69" s="189">
        <v>91</v>
      </c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</row>
    <row r="70" spans="1:27" s="104" customFormat="1" ht="16.5">
      <c r="A70" s="5" t="s">
        <v>134</v>
      </c>
      <c r="B70" s="3" t="s">
        <v>361</v>
      </c>
      <c r="C70" s="101" t="s">
        <v>379</v>
      </c>
      <c r="D70" s="9" t="s">
        <v>362</v>
      </c>
      <c r="E70" s="9" t="s">
        <v>363</v>
      </c>
      <c r="F70" s="9" t="s">
        <v>33</v>
      </c>
      <c r="G70" s="40">
        <v>2.5</v>
      </c>
      <c r="H70" s="40">
        <v>90</v>
      </c>
      <c r="I70" s="40">
        <v>0</v>
      </c>
      <c r="J70" s="40">
        <v>0</v>
      </c>
      <c r="K70" s="46">
        <v>0</v>
      </c>
      <c r="L70" s="68">
        <v>0</v>
      </c>
      <c r="M70" s="9" t="s">
        <v>27</v>
      </c>
      <c r="N70" s="190">
        <v>0</v>
      </c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</row>
    <row r="71" spans="1:27" s="41" customFormat="1" ht="25.5" customHeight="1">
      <c r="A71" s="5" t="s">
        <v>134</v>
      </c>
      <c r="B71" s="3" t="s">
        <v>189</v>
      </c>
      <c r="C71" s="101" t="s">
        <v>331</v>
      </c>
      <c r="D71" s="9" t="s">
        <v>190</v>
      </c>
      <c r="E71" s="9" t="s">
        <v>327</v>
      </c>
      <c r="F71" s="9" t="s">
        <v>18</v>
      </c>
      <c r="G71" s="40">
        <v>2</v>
      </c>
      <c r="H71" s="40">
        <v>890</v>
      </c>
      <c r="I71" s="40">
        <v>406</v>
      </c>
      <c r="J71" s="40">
        <v>454</v>
      </c>
      <c r="K71" s="46">
        <v>0</v>
      </c>
      <c r="L71" s="68">
        <v>0</v>
      </c>
      <c r="M71" s="9" t="s">
        <v>57</v>
      </c>
      <c r="N71" s="190">
        <v>0</v>
      </c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</row>
    <row r="72" spans="1:27" s="104" customFormat="1" ht="18" customHeight="1">
      <c r="A72" s="5" t="s">
        <v>364</v>
      </c>
      <c r="B72" s="3" t="s">
        <v>365</v>
      </c>
      <c r="C72" s="101" t="s">
        <v>381</v>
      </c>
      <c r="D72" s="9" t="s">
        <v>366</v>
      </c>
      <c r="E72" s="9" t="s">
        <v>367</v>
      </c>
      <c r="F72" s="9" t="s">
        <v>368</v>
      </c>
      <c r="G72" s="40">
        <v>5</v>
      </c>
      <c r="H72" s="40">
        <v>1000</v>
      </c>
      <c r="I72" s="40">
        <v>300</v>
      </c>
      <c r="J72" s="40">
        <v>300</v>
      </c>
      <c r="K72" s="46">
        <v>450</v>
      </c>
      <c r="L72" s="68">
        <v>450</v>
      </c>
      <c r="M72" s="9" t="s">
        <v>369</v>
      </c>
      <c r="N72" s="190">
        <v>0</v>
      </c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</row>
    <row r="73" spans="1:27" s="104" customFormat="1" ht="22.5" customHeight="1">
      <c r="A73" s="5" t="s">
        <v>134</v>
      </c>
      <c r="B73" s="3" t="s">
        <v>304</v>
      </c>
      <c r="C73" s="111" t="s">
        <v>341</v>
      </c>
      <c r="D73" s="9" t="s">
        <v>305</v>
      </c>
      <c r="E73" s="9" t="s">
        <v>306</v>
      </c>
      <c r="F73" s="9" t="s">
        <v>33</v>
      </c>
      <c r="G73" s="40">
        <v>2.5</v>
      </c>
      <c r="H73" s="40">
        <v>87</v>
      </c>
      <c r="I73" s="99" t="s">
        <v>307</v>
      </c>
      <c r="J73" s="99" t="s">
        <v>307</v>
      </c>
      <c r="K73" s="99" t="s">
        <v>307</v>
      </c>
      <c r="L73" s="99" t="s">
        <v>307</v>
      </c>
      <c r="M73" s="9" t="s">
        <v>57</v>
      </c>
      <c r="N73" s="190">
        <v>0</v>
      </c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1:27" s="29" customFormat="1" ht="25.5" customHeight="1">
      <c r="A74" s="5" t="s">
        <v>134</v>
      </c>
      <c r="B74" s="3" t="s">
        <v>192</v>
      </c>
      <c r="C74" s="101" t="s">
        <v>328</v>
      </c>
      <c r="D74" s="9" t="s">
        <v>193</v>
      </c>
      <c r="E74" s="9" t="s">
        <v>194</v>
      </c>
      <c r="F74" s="9" t="s">
        <v>226</v>
      </c>
      <c r="G74" s="40">
        <v>65</v>
      </c>
      <c r="H74" s="40">
        <v>445.6</v>
      </c>
      <c r="I74" s="40">
        <v>6920</v>
      </c>
      <c r="J74" s="40">
        <v>142</v>
      </c>
      <c r="K74" s="46">
        <v>2907.9</v>
      </c>
      <c r="L74" s="68">
        <v>3119</v>
      </c>
      <c r="M74" s="9" t="s">
        <v>243</v>
      </c>
      <c r="N74" s="189">
        <v>94.11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s="29" customFormat="1" ht="15" customHeight="1">
      <c r="A75" s="71" t="s">
        <v>134</v>
      </c>
      <c r="B75" s="47" t="s">
        <v>195</v>
      </c>
      <c r="C75" s="126" t="s">
        <v>328</v>
      </c>
      <c r="D75" s="84" t="s">
        <v>37</v>
      </c>
      <c r="E75" s="84" t="s">
        <v>196</v>
      </c>
      <c r="F75" s="84" t="s">
        <v>52</v>
      </c>
      <c r="G75" s="72">
        <v>18.3</v>
      </c>
      <c r="H75" s="72">
        <v>2018</v>
      </c>
      <c r="I75" s="72">
        <v>401</v>
      </c>
      <c r="J75" s="72">
        <v>130</v>
      </c>
      <c r="K75" s="98">
        <v>341.2</v>
      </c>
      <c r="L75" s="74">
        <v>375</v>
      </c>
      <c r="M75" s="84" t="s">
        <v>215</v>
      </c>
      <c r="N75" s="193">
        <v>97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17" s="166" customFormat="1" ht="20.25" customHeight="1">
      <c r="A76" s="159" t="s">
        <v>388</v>
      </c>
      <c r="B76" s="160"/>
      <c r="C76" s="161"/>
      <c r="D76" s="144"/>
      <c r="E76" s="144"/>
      <c r="F76" s="144"/>
      <c r="G76" s="162"/>
      <c r="H76" s="163"/>
      <c r="I76" s="163"/>
      <c r="J76" s="163"/>
      <c r="K76" s="164">
        <f>SUM(K77:K83)</f>
        <v>66.3</v>
      </c>
      <c r="L76" s="164">
        <f>SUM(L77:L83)</f>
        <v>89.4</v>
      </c>
      <c r="M76" s="165"/>
      <c r="N76" s="195"/>
      <c r="O76" s="165"/>
      <c r="P76" s="165"/>
      <c r="Q76" s="165"/>
    </row>
    <row r="77" spans="1:27" s="29" customFormat="1" ht="16.5">
      <c r="A77" s="5" t="s">
        <v>29</v>
      </c>
      <c r="B77" s="3" t="s">
        <v>197</v>
      </c>
      <c r="C77" s="101" t="s">
        <v>328</v>
      </c>
      <c r="D77" s="9" t="s">
        <v>244</v>
      </c>
      <c r="E77" s="9" t="s">
        <v>30</v>
      </c>
      <c r="F77" s="9" t="s">
        <v>225</v>
      </c>
      <c r="G77" s="40">
        <v>25</v>
      </c>
      <c r="H77" s="40">
        <v>125</v>
      </c>
      <c r="I77" s="40">
        <v>51010</v>
      </c>
      <c r="J77" s="40">
        <v>4</v>
      </c>
      <c r="K77" s="46">
        <v>25.4</v>
      </c>
      <c r="L77" s="68">
        <v>35.4</v>
      </c>
      <c r="M77" s="9" t="s">
        <v>28</v>
      </c>
      <c r="N77" s="189">
        <v>97.12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s="29" customFormat="1" ht="28.5" customHeight="1">
      <c r="A78" s="5" t="s">
        <v>29</v>
      </c>
      <c r="B78" s="3" t="s">
        <v>245</v>
      </c>
      <c r="C78" s="101" t="s">
        <v>328</v>
      </c>
      <c r="D78" s="9" t="s">
        <v>198</v>
      </c>
      <c r="E78" s="9" t="s">
        <v>30</v>
      </c>
      <c r="F78" s="9" t="s">
        <v>225</v>
      </c>
      <c r="G78" s="40">
        <v>29.5</v>
      </c>
      <c r="H78" s="40">
        <v>83</v>
      </c>
      <c r="I78" s="40">
        <v>5270</v>
      </c>
      <c r="J78" s="40">
        <v>4</v>
      </c>
      <c r="K78" s="46">
        <v>18.8</v>
      </c>
      <c r="L78" s="68">
        <v>23.6</v>
      </c>
      <c r="M78" s="9" t="s">
        <v>28</v>
      </c>
      <c r="N78" s="189">
        <v>88.04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s="129" customFormat="1" ht="25.5" customHeight="1">
      <c r="A79" s="5" t="s">
        <v>370</v>
      </c>
      <c r="B79" s="3" t="s">
        <v>371</v>
      </c>
      <c r="C79" s="101" t="s">
        <v>383</v>
      </c>
      <c r="D79" s="9" t="s">
        <v>372</v>
      </c>
      <c r="E79" s="9" t="s">
        <v>373</v>
      </c>
      <c r="F79" s="9" t="s">
        <v>374</v>
      </c>
      <c r="G79" s="40">
        <v>24</v>
      </c>
      <c r="H79" s="40">
        <v>37</v>
      </c>
      <c r="I79" s="40">
        <v>0</v>
      </c>
      <c r="J79" s="40">
        <v>0</v>
      </c>
      <c r="K79" s="40">
        <v>0</v>
      </c>
      <c r="L79" s="40">
        <v>0</v>
      </c>
      <c r="M79" s="9" t="s">
        <v>375</v>
      </c>
      <c r="N79" s="191">
        <v>0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s="29" customFormat="1" ht="16.5">
      <c r="A80" s="5" t="s">
        <v>29</v>
      </c>
      <c r="B80" s="3" t="s">
        <v>31</v>
      </c>
      <c r="C80" s="101" t="s">
        <v>328</v>
      </c>
      <c r="D80" s="9" t="s">
        <v>32</v>
      </c>
      <c r="E80" s="9" t="s">
        <v>30</v>
      </c>
      <c r="F80" s="9" t="s">
        <v>225</v>
      </c>
      <c r="G80" s="40">
        <v>40.5</v>
      </c>
      <c r="H80" s="40">
        <v>40</v>
      </c>
      <c r="I80" s="40">
        <v>14570</v>
      </c>
      <c r="J80" s="40">
        <v>0.2</v>
      </c>
      <c r="K80" s="46">
        <v>0.3</v>
      </c>
      <c r="L80" s="68">
        <v>0.5</v>
      </c>
      <c r="M80" s="9" t="s">
        <v>28</v>
      </c>
      <c r="N80" s="189">
        <v>97.12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s="29" customFormat="1" ht="16.5">
      <c r="A81" s="5" t="s">
        <v>29</v>
      </c>
      <c r="B81" s="3" t="s">
        <v>246</v>
      </c>
      <c r="C81" s="101" t="s">
        <v>328</v>
      </c>
      <c r="D81" s="9" t="s">
        <v>32</v>
      </c>
      <c r="E81" s="9" t="s">
        <v>30</v>
      </c>
      <c r="F81" s="9" t="s">
        <v>225</v>
      </c>
      <c r="G81" s="40">
        <v>27</v>
      </c>
      <c r="H81" s="40">
        <v>83.8</v>
      </c>
      <c r="I81" s="40">
        <v>28400</v>
      </c>
      <c r="J81" s="40">
        <v>3</v>
      </c>
      <c r="K81" s="46">
        <v>14.5</v>
      </c>
      <c r="L81" s="68">
        <v>22.5</v>
      </c>
      <c r="M81" s="9" t="s">
        <v>28</v>
      </c>
      <c r="N81" s="189">
        <v>97.12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s="131" customFormat="1" ht="24.75" customHeight="1">
      <c r="A82" s="5" t="s">
        <v>29</v>
      </c>
      <c r="B82" s="9" t="s">
        <v>376</v>
      </c>
      <c r="C82" s="101" t="s">
        <v>379</v>
      </c>
      <c r="D82" s="9" t="s">
        <v>377</v>
      </c>
      <c r="E82" s="9" t="s">
        <v>378</v>
      </c>
      <c r="F82" s="9" t="s">
        <v>225</v>
      </c>
      <c r="G82" s="40">
        <v>20.4</v>
      </c>
      <c r="H82" s="99">
        <v>65</v>
      </c>
      <c r="I82" s="99">
        <v>0</v>
      </c>
      <c r="J82" s="99">
        <v>0</v>
      </c>
      <c r="K82" s="99">
        <v>0</v>
      </c>
      <c r="L82" s="99">
        <v>0</v>
      </c>
      <c r="M82" s="9" t="s">
        <v>27</v>
      </c>
      <c r="N82" s="190">
        <v>0</v>
      </c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</row>
    <row r="83" spans="1:27" ht="16.5">
      <c r="A83" s="5" t="s">
        <v>29</v>
      </c>
      <c r="B83" s="3" t="s">
        <v>34</v>
      </c>
      <c r="C83" s="101" t="s">
        <v>328</v>
      </c>
      <c r="D83" s="9" t="s">
        <v>35</v>
      </c>
      <c r="E83" s="9" t="s">
        <v>36</v>
      </c>
      <c r="F83" s="9" t="s">
        <v>225</v>
      </c>
      <c r="G83" s="40">
        <v>14.9</v>
      </c>
      <c r="H83" s="40">
        <v>58.5</v>
      </c>
      <c r="I83" s="40">
        <v>146</v>
      </c>
      <c r="J83" s="40">
        <v>1</v>
      </c>
      <c r="K83" s="46">
        <v>7.3</v>
      </c>
      <c r="L83" s="68">
        <v>7.4</v>
      </c>
      <c r="M83" s="9" t="s">
        <v>57</v>
      </c>
      <c r="N83" s="189">
        <v>84.08</v>
      </c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s="171" customFormat="1" ht="16.5">
      <c r="A84" s="159" t="s">
        <v>389</v>
      </c>
      <c r="B84" s="167"/>
      <c r="C84" s="168"/>
      <c r="D84" s="144"/>
      <c r="E84" s="144"/>
      <c r="F84" s="144"/>
      <c r="G84" s="169"/>
      <c r="H84" s="145"/>
      <c r="I84" s="145"/>
      <c r="J84" s="145"/>
      <c r="K84" s="155">
        <f>K85+K94+K107</f>
        <v>946.3000000000001</v>
      </c>
      <c r="L84" s="155">
        <f>L85+L94+L107</f>
        <v>1036.1</v>
      </c>
      <c r="M84" s="148"/>
      <c r="N84" s="196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</row>
    <row r="85" spans="1:27" s="10" customFormat="1" ht="17.25" customHeight="1">
      <c r="A85" s="61" t="s">
        <v>218</v>
      </c>
      <c r="B85" s="62"/>
      <c r="C85" s="102"/>
      <c r="D85" s="9"/>
      <c r="E85" s="9"/>
      <c r="F85" s="9"/>
      <c r="G85" s="7"/>
      <c r="H85" s="39"/>
      <c r="I85" s="184"/>
      <c r="J85" s="185"/>
      <c r="K85" s="67">
        <f>SUM(K86:K93)</f>
        <v>326.5</v>
      </c>
      <c r="L85" s="67">
        <f>SUM(L86:L93)</f>
        <v>392.90000000000003</v>
      </c>
      <c r="M85" s="85"/>
      <c r="N85" s="197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ht="16.5">
      <c r="A86" s="5" t="s">
        <v>247</v>
      </c>
      <c r="B86" s="3" t="s">
        <v>219</v>
      </c>
      <c r="C86" s="101" t="s">
        <v>330</v>
      </c>
      <c r="D86" s="9" t="s">
        <v>248</v>
      </c>
      <c r="E86" s="9" t="s">
        <v>38</v>
      </c>
      <c r="F86" s="9" t="s">
        <v>39</v>
      </c>
      <c r="G86" s="52" t="s">
        <v>294</v>
      </c>
      <c r="H86" s="40">
        <v>840</v>
      </c>
      <c r="I86" s="40">
        <v>214</v>
      </c>
      <c r="J86" s="40">
        <v>0</v>
      </c>
      <c r="K86" s="46">
        <v>70</v>
      </c>
      <c r="L86" s="68">
        <v>127.7</v>
      </c>
      <c r="M86" s="9" t="s">
        <v>78</v>
      </c>
      <c r="N86" s="189">
        <v>75.08</v>
      </c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ht="24.75" customHeight="1">
      <c r="A87" s="5" t="s">
        <v>247</v>
      </c>
      <c r="B87" s="3" t="s">
        <v>40</v>
      </c>
      <c r="C87" s="101" t="s">
        <v>328</v>
      </c>
      <c r="D87" s="9" t="s">
        <v>249</v>
      </c>
      <c r="E87" s="9" t="s">
        <v>41</v>
      </c>
      <c r="F87" s="9" t="s">
        <v>321</v>
      </c>
      <c r="G87" s="40">
        <v>10.5</v>
      </c>
      <c r="H87" s="40">
        <v>463</v>
      </c>
      <c r="I87" s="40">
        <v>511</v>
      </c>
      <c r="J87" s="40">
        <v>32</v>
      </c>
      <c r="K87" s="46">
        <v>104</v>
      </c>
      <c r="L87" s="68">
        <v>108</v>
      </c>
      <c r="M87" s="9" t="s">
        <v>57</v>
      </c>
      <c r="N87" s="189">
        <v>94.12</v>
      </c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ht="24.75" customHeight="1">
      <c r="A88" s="5" t="s">
        <v>247</v>
      </c>
      <c r="B88" s="3" t="s">
        <v>42</v>
      </c>
      <c r="C88" s="101" t="s">
        <v>328</v>
      </c>
      <c r="D88" s="9" t="s">
        <v>250</v>
      </c>
      <c r="E88" s="9" t="s">
        <v>43</v>
      </c>
      <c r="F88" s="9" t="s">
        <v>17</v>
      </c>
      <c r="G88" s="40">
        <v>13</v>
      </c>
      <c r="H88" s="40">
        <v>232</v>
      </c>
      <c r="I88" s="40">
        <v>227</v>
      </c>
      <c r="J88" s="40">
        <v>15</v>
      </c>
      <c r="K88" s="46">
        <v>63.7</v>
      </c>
      <c r="L88" s="68">
        <v>67.8</v>
      </c>
      <c r="M88" s="9" t="s">
        <v>57</v>
      </c>
      <c r="N88" s="189">
        <v>94.12</v>
      </c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ht="16.5">
      <c r="A89" s="5" t="s">
        <v>247</v>
      </c>
      <c r="B89" s="3" t="s">
        <v>44</v>
      </c>
      <c r="C89" s="101" t="s">
        <v>328</v>
      </c>
      <c r="D89" s="9" t="s">
        <v>275</v>
      </c>
      <c r="E89" s="9" t="s">
        <v>43</v>
      </c>
      <c r="F89" s="9" t="s">
        <v>225</v>
      </c>
      <c r="G89" s="40">
        <v>9.5</v>
      </c>
      <c r="H89" s="40">
        <v>247.5</v>
      </c>
      <c r="I89" s="40">
        <v>130</v>
      </c>
      <c r="J89" s="40">
        <v>8</v>
      </c>
      <c r="K89" s="46">
        <v>18.5</v>
      </c>
      <c r="L89" s="68">
        <v>19.1</v>
      </c>
      <c r="M89" s="9" t="s">
        <v>57</v>
      </c>
      <c r="N89" s="189">
        <v>94.12</v>
      </c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ht="16.5">
      <c r="A90" s="5" t="s">
        <v>247</v>
      </c>
      <c r="B90" s="3" t="s">
        <v>45</v>
      </c>
      <c r="C90" s="101" t="s">
        <v>328</v>
      </c>
      <c r="D90" s="9" t="s">
        <v>251</v>
      </c>
      <c r="E90" s="9" t="s">
        <v>46</v>
      </c>
      <c r="F90" s="9" t="s">
        <v>26</v>
      </c>
      <c r="G90" s="40">
        <v>16</v>
      </c>
      <c r="H90" s="40">
        <v>245</v>
      </c>
      <c r="I90" s="40">
        <v>105</v>
      </c>
      <c r="J90" s="40">
        <v>4</v>
      </c>
      <c r="K90" s="46">
        <v>20.5</v>
      </c>
      <c r="L90" s="68">
        <v>20.5</v>
      </c>
      <c r="M90" s="9" t="s">
        <v>57</v>
      </c>
      <c r="N90" s="189">
        <v>97.01</v>
      </c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ht="16.5">
      <c r="A91" s="5" t="s">
        <v>247</v>
      </c>
      <c r="B91" s="3" t="s">
        <v>47</v>
      </c>
      <c r="C91" s="101" t="s">
        <v>328</v>
      </c>
      <c r="D91" s="9" t="s">
        <v>252</v>
      </c>
      <c r="E91" s="9" t="s">
        <v>48</v>
      </c>
      <c r="F91" s="9" t="s">
        <v>225</v>
      </c>
      <c r="G91" s="40">
        <v>13</v>
      </c>
      <c r="H91" s="40">
        <v>361</v>
      </c>
      <c r="I91" s="40">
        <v>82</v>
      </c>
      <c r="J91" s="40">
        <v>7</v>
      </c>
      <c r="K91" s="46">
        <v>24</v>
      </c>
      <c r="L91" s="68">
        <v>24</v>
      </c>
      <c r="M91" s="9" t="s">
        <v>57</v>
      </c>
      <c r="N91" s="189">
        <v>76.09</v>
      </c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ht="16.5">
      <c r="A92" s="5" t="s">
        <v>247</v>
      </c>
      <c r="B92" s="3" t="s">
        <v>49</v>
      </c>
      <c r="C92" s="101" t="s">
        <v>328</v>
      </c>
      <c r="D92" s="9" t="s">
        <v>253</v>
      </c>
      <c r="E92" s="9" t="s">
        <v>48</v>
      </c>
      <c r="F92" s="9" t="s">
        <v>225</v>
      </c>
      <c r="G92" s="40">
        <v>12</v>
      </c>
      <c r="H92" s="40">
        <v>70</v>
      </c>
      <c r="I92" s="40">
        <v>146</v>
      </c>
      <c r="J92" s="40">
        <v>1</v>
      </c>
      <c r="K92" s="46">
        <v>3.3</v>
      </c>
      <c r="L92" s="68">
        <v>3.3</v>
      </c>
      <c r="M92" s="9" t="s">
        <v>57</v>
      </c>
      <c r="N92" s="189">
        <v>88.09</v>
      </c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9" ht="16.5">
      <c r="A93" s="5" t="s">
        <v>247</v>
      </c>
      <c r="B93" s="3" t="s">
        <v>50</v>
      </c>
      <c r="C93" s="101" t="s">
        <v>328</v>
      </c>
      <c r="D93" s="9" t="s">
        <v>254</v>
      </c>
      <c r="E93" s="9" t="s">
        <v>51</v>
      </c>
      <c r="F93" s="9" t="s">
        <v>26</v>
      </c>
      <c r="G93" s="40">
        <v>14</v>
      </c>
      <c r="H93" s="40">
        <v>146</v>
      </c>
      <c r="I93" s="40">
        <v>114</v>
      </c>
      <c r="J93" s="40">
        <v>11</v>
      </c>
      <c r="K93" s="46">
        <v>22.5</v>
      </c>
      <c r="L93" s="68">
        <v>22.5</v>
      </c>
      <c r="M93" s="9" t="s">
        <v>57</v>
      </c>
      <c r="N93" s="189">
        <v>80.09</v>
      </c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22">
        <v>220128</v>
      </c>
      <c r="AC93" s="22">
        <v>263390</v>
      </c>
    </row>
    <row r="94" spans="1:29" s="10" customFormat="1" ht="15" customHeight="1">
      <c r="A94" s="86" t="s">
        <v>220</v>
      </c>
      <c r="B94" s="101"/>
      <c r="C94" s="102"/>
      <c r="D94" s="9"/>
      <c r="E94" s="9"/>
      <c r="F94" s="9"/>
      <c r="G94" s="7"/>
      <c r="H94" s="39"/>
      <c r="I94" s="184"/>
      <c r="J94" s="185"/>
      <c r="K94" s="64">
        <f>SUM(K95:K106)</f>
        <v>518.2</v>
      </c>
      <c r="L94" s="64">
        <f>SUM(L95:L106)</f>
        <v>530.1999999999999</v>
      </c>
      <c r="M94" s="49"/>
      <c r="N94" s="198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5">
        <v>322.85</v>
      </c>
      <c r="AC94" s="65">
        <v>465.65</v>
      </c>
    </row>
    <row r="95" spans="1:29" s="82" customFormat="1" ht="16.5">
      <c r="A95" s="5" t="s">
        <v>257</v>
      </c>
      <c r="B95" s="3" t="s">
        <v>258</v>
      </c>
      <c r="C95" s="101" t="s">
        <v>328</v>
      </c>
      <c r="D95" s="9" t="s">
        <v>37</v>
      </c>
      <c r="E95" s="9" t="s">
        <v>276</v>
      </c>
      <c r="F95" s="9" t="s">
        <v>271</v>
      </c>
      <c r="G95" s="40">
        <v>12</v>
      </c>
      <c r="H95" s="40">
        <v>82</v>
      </c>
      <c r="I95" s="40">
        <v>84</v>
      </c>
      <c r="J95" s="40">
        <v>3.8</v>
      </c>
      <c r="K95" s="46">
        <v>22</v>
      </c>
      <c r="L95" s="68">
        <v>22</v>
      </c>
      <c r="M95" s="9" t="s">
        <v>259</v>
      </c>
      <c r="N95" s="189">
        <v>90</v>
      </c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82">
        <v>36.07</v>
      </c>
      <c r="AC95" s="82">
        <v>59</v>
      </c>
    </row>
    <row r="96" spans="1:31" s="82" customFormat="1" ht="16.5">
      <c r="A96" s="5" t="s">
        <v>257</v>
      </c>
      <c r="B96" s="3" t="s">
        <v>260</v>
      </c>
      <c r="C96" s="3" t="s">
        <v>328</v>
      </c>
      <c r="D96" s="9" t="s">
        <v>277</v>
      </c>
      <c r="E96" s="9" t="s">
        <v>276</v>
      </c>
      <c r="F96" s="9" t="s">
        <v>291</v>
      </c>
      <c r="G96" s="40">
        <v>19</v>
      </c>
      <c r="H96" s="40">
        <v>145</v>
      </c>
      <c r="I96" s="40">
        <v>150</v>
      </c>
      <c r="J96" s="40">
        <v>3.9</v>
      </c>
      <c r="K96" s="46">
        <v>23.8</v>
      </c>
      <c r="L96" s="68">
        <v>23.8</v>
      </c>
      <c r="M96" s="9" t="s">
        <v>259</v>
      </c>
      <c r="N96" s="189">
        <v>93</v>
      </c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83">
        <f>SUM(AB94:AB95)</f>
        <v>358.92</v>
      </c>
      <c r="AC96" s="83">
        <f>SUM(AC94:AC95)</f>
        <v>524.65</v>
      </c>
      <c r="AD96" s="82">
        <f>AB96/AB93*100</f>
        <v>0.1630505887483646</v>
      </c>
      <c r="AE96" s="82">
        <f>AC96/AC93*100</f>
        <v>0.19919131326170317</v>
      </c>
    </row>
    <row r="97" spans="1:29" s="82" customFormat="1" ht="16.5">
      <c r="A97" s="5" t="s">
        <v>257</v>
      </c>
      <c r="B97" s="3" t="s">
        <v>261</v>
      </c>
      <c r="C97" s="3" t="s">
        <v>328</v>
      </c>
      <c r="D97" s="9" t="s">
        <v>278</v>
      </c>
      <c r="E97" s="9" t="s">
        <v>276</v>
      </c>
      <c r="F97" s="9" t="s">
        <v>33</v>
      </c>
      <c r="G97" s="40">
        <v>3.5</v>
      </c>
      <c r="H97" s="40">
        <v>46</v>
      </c>
      <c r="I97" s="40">
        <v>230</v>
      </c>
      <c r="J97" s="40">
        <v>13.89</v>
      </c>
      <c r="K97" s="46">
        <v>45.2</v>
      </c>
      <c r="L97" s="68">
        <v>45.2</v>
      </c>
      <c r="M97" s="9" t="s">
        <v>259</v>
      </c>
      <c r="N97" s="189">
        <v>94</v>
      </c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83">
        <f>AB93-AB96</f>
        <v>219769.08</v>
      </c>
      <c r="AC97" s="83">
        <f>AC93-AC96</f>
        <v>262865.35</v>
      </c>
    </row>
    <row r="98" spans="1:27" s="82" customFormat="1" ht="16.5">
      <c r="A98" s="5" t="s">
        <v>257</v>
      </c>
      <c r="B98" s="3" t="s">
        <v>262</v>
      </c>
      <c r="C98" s="3" t="s">
        <v>328</v>
      </c>
      <c r="D98" s="9" t="s">
        <v>278</v>
      </c>
      <c r="E98" s="9" t="s">
        <v>276</v>
      </c>
      <c r="F98" s="9" t="s">
        <v>33</v>
      </c>
      <c r="G98" s="40">
        <v>4.2</v>
      </c>
      <c r="H98" s="40">
        <v>445</v>
      </c>
      <c r="I98" s="40">
        <v>593</v>
      </c>
      <c r="J98" s="40">
        <v>14.3</v>
      </c>
      <c r="K98" s="46">
        <v>57</v>
      </c>
      <c r="L98" s="68">
        <v>57</v>
      </c>
      <c r="M98" s="9" t="s">
        <v>259</v>
      </c>
      <c r="N98" s="189">
        <v>90</v>
      </c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</row>
    <row r="99" spans="1:30" s="82" customFormat="1" ht="16.5">
      <c r="A99" s="5" t="s">
        <v>257</v>
      </c>
      <c r="B99" s="3" t="s">
        <v>263</v>
      </c>
      <c r="C99" s="3" t="s">
        <v>328</v>
      </c>
      <c r="D99" s="9" t="s">
        <v>279</v>
      </c>
      <c r="E99" s="9" t="s">
        <v>280</v>
      </c>
      <c r="F99" s="9" t="s">
        <v>290</v>
      </c>
      <c r="G99" s="40">
        <v>5.7</v>
      </c>
      <c r="H99" s="40">
        <v>27</v>
      </c>
      <c r="I99" s="40">
        <v>163</v>
      </c>
      <c r="J99" s="40">
        <v>5.6</v>
      </c>
      <c r="K99" s="46">
        <v>26.2</v>
      </c>
      <c r="L99" s="68">
        <v>26.2</v>
      </c>
      <c r="M99" s="9" t="s">
        <v>259</v>
      </c>
      <c r="N99" s="189">
        <v>92</v>
      </c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8" t="s">
        <v>199</v>
      </c>
      <c r="AC99" s="78" t="s">
        <v>199</v>
      </c>
      <c r="AD99" s="78" t="s">
        <v>199</v>
      </c>
    </row>
    <row r="100" spans="1:29" s="82" customFormat="1" ht="16.5">
      <c r="A100" s="5" t="s">
        <v>257</v>
      </c>
      <c r="B100" s="3" t="s">
        <v>264</v>
      </c>
      <c r="C100" s="3" t="s">
        <v>328</v>
      </c>
      <c r="D100" s="9" t="s">
        <v>279</v>
      </c>
      <c r="E100" s="9" t="s">
        <v>276</v>
      </c>
      <c r="F100" s="9" t="s">
        <v>52</v>
      </c>
      <c r="G100" s="40">
        <v>12</v>
      </c>
      <c r="H100" s="40">
        <v>500</v>
      </c>
      <c r="I100" s="40">
        <v>710</v>
      </c>
      <c r="J100" s="40">
        <v>17.8</v>
      </c>
      <c r="K100" s="46">
        <v>59.5</v>
      </c>
      <c r="L100" s="68">
        <v>59.5</v>
      </c>
      <c r="M100" s="9" t="s">
        <v>259</v>
      </c>
      <c r="N100" s="189">
        <v>92</v>
      </c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82">
        <f>AB96+AB97</f>
        <v>220128</v>
      </c>
      <c r="AC100" s="82">
        <f>AC96+AC97</f>
        <v>263390</v>
      </c>
    </row>
    <row r="101" spans="1:27" s="82" customFormat="1" ht="16.5">
      <c r="A101" s="5" t="s">
        <v>257</v>
      </c>
      <c r="B101" s="3" t="s">
        <v>265</v>
      </c>
      <c r="C101" s="3" t="s">
        <v>328</v>
      </c>
      <c r="D101" s="9" t="s">
        <v>281</v>
      </c>
      <c r="E101" s="9" t="s">
        <v>280</v>
      </c>
      <c r="F101" s="9" t="s">
        <v>52</v>
      </c>
      <c r="G101" s="40">
        <v>11.3</v>
      </c>
      <c r="H101" s="40">
        <v>600</v>
      </c>
      <c r="I101" s="40">
        <v>741</v>
      </c>
      <c r="J101" s="40">
        <v>39.3</v>
      </c>
      <c r="K101" s="46">
        <v>150.5</v>
      </c>
      <c r="L101" s="68">
        <v>162.5</v>
      </c>
      <c r="M101" s="9" t="s">
        <v>259</v>
      </c>
      <c r="N101" s="189">
        <v>97</v>
      </c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</row>
    <row r="102" spans="1:26" s="79" customFormat="1" ht="16.5" customHeight="1">
      <c r="A102" s="5" t="s">
        <v>257</v>
      </c>
      <c r="B102" s="3" t="s">
        <v>266</v>
      </c>
      <c r="C102" s="3" t="s">
        <v>328</v>
      </c>
      <c r="D102" s="9" t="s">
        <v>282</v>
      </c>
      <c r="E102" s="9" t="s">
        <v>280</v>
      </c>
      <c r="F102" s="9" t="s">
        <v>52</v>
      </c>
      <c r="G102" s="40">
        <v>9.7</v>
      </c>
      <c r="H102" s="40">
        <v>529</v>
      </c>
      <c r="I102" s="40">
        <v>153</v>
      </c>
      <c r="J102" s="40">
        <v>9.9</v>
      </c>
      <c r="K102" s="46">
        <v>30.9</v>
      </c>
      <c r="L102" s="68">
        <v>30.9</v>
      </c>
      <c r="M102" s="9" t="s">
        <v>259</v>
      </c>
      <c r="N102" s="189">
        <v>90</v>
      </c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1:26" s="79" customFormat="1" ht="16.5" customHeight="1">
      <c r="A103" s="71" t="s">
        <v>255</v>
      </c>
      <c r="B103" s="47" t="s">
        <v>256</v>
      </c>
      <c r="C103" s="47" t="s">
        <v>328</v>
      </c>
      <c r="D103" s="84" t="s">
        <v>37</v>
      </c>
      <c r="E103" s="47" t="s">
        <v>269</v>
      </c>
      <c r="F103" s="47" t="s">
        <v>33</v>
      </c>
      <c r="G103" s="72">
        <v>5</v>
      </c>
      <c r="H103" s="72">
        <v>210</v>
      </c>
      <c r="I103" s="72">
        <v>125</v>
      </c>
      <c r="J103" s="72">
        <v>5.4</v>
      </c>
      <c r="K103" s="98">
        <v>37</v>
      </c>
      <c r="L103" s="74">
        <v>37</v>
      </c>
      <c r="M103" s="84" t="s">
        <v>57</v>
      </c>
      <c r="N103" s="193">
        <v>92</v>
      </c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:26" s="79" customFormat="1" ht="16.5" customHeight="1">
      <c r="A104" s="120" t="s">
        <v>255</v>
      </c>
      <c r="B104" s="121" t="s">
        <v>200</v>
      </c>
      <c r="C104" s="121" t="s">
        <v>328</v>
      </c>
      <c r="D104" s="122" t="s">
        <v>37</v>
      </c>
      <c r="E104" s="121" t="s">
        <v>201</v>
      </c>
      <c r="F104" s="121" t="s">
        <v>270</v>
      </c>
      <c r="G104" s="123">
        <v>2.31</v>
      </c>
      <c r="H104" s="123">
        <v>900</v>
      </c>
      <c r="I104" s="123">
        <v>190</v>
      </c>
      <c r="J104" s="123">
        <v>17.2</v>
      </c>
      <c r="K104" s="124">
        <v>48.6</v>
      </c>
      <c r="L104" s="125">
        <v>48.6</v>
      </c>
      <c r="M104" s="122" t="s">
        <v>57</v>
      </c>
      <c r="N104" s="199">
        <v>95</v>
      </c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:26" s="79" customFormat="1" ht="16.5" customHeight="1">
      <c r="A105" s="5" t="s">
        <v>255</v>
      </c>
      <c r="B105" s="3" t="s">
        <v>202</v>
      </c>
      <c r="C105" s="3" t="s">
        <v>328</v>
      </c>
      <c r="D105" s="9" t="s">
        <v>37</v>
      </c>
      <c r="E105" s="3" t="s">
        <v>201</v>
      </c>
      <c r="F105" s="3" t="s">
        <v>52</v>
      </c>
      <c r="G105" s="40">
        <v>5</v>
      </c>
      <c r="H105" s="40">
        <v>90</v>
      </c>
      <c r="I105" s="40">
        <v>112</v>
      </c>
      <c r="J105" s="40">
        <v>1.99</v>
      </c>
      <c r="K105" s="46">
        <v>8.5</v>
      </c>
      <c r="L105" s="68">
        <v>8.5</v>
      </c>
      <c r="M105" s="9" t="s">
        <v>57</v>
      </c>
      <c r="N105" s="189">
        <v>92</v>
      </c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:26" s="106" customFormat="1" ht="16.5" customHeight="1">
      <c r="A106" s="5" t="s">
        <v>255</v>
      </c>
      <c r="B106" s="3" t="s">
        <v>203</v>
      </c>
      <c r="C106" s="3" t="s">
        <v>328</v>
      </c>
      <c r="D106" s="9" t="s">
        <v>37</v>
      </c>
      <c r="E106" s="3" t="s">
        <v>201</v>
      </c>
      <c r="F106" s="3" t="s">
        <v>52</v>
      </c>
      <c r="G106" s="40">
        <v>10</v>
      </c>
      <c r="H106" s="40">
        <v>70</v>
      </c>
      <c r="I106" s="40">
        <v>37</v>
      </c>
      <c r="J106" s="40">
        <v>2.5</v>
      </c>
      <c r="K106" s="46">
        <v>9</v>
      </c>
      <c r="L106" s="68">
        <v>9</v>
      </c>
      <c r="M106" s="9" t="s">
        <v>57</v>
      </c>
      <c r="N106" s="189">
        <v>90</v>
      </c>
      <c r="O106" s="66"/>
      <c r="P106" s="66"/>
      <c r="Q106" s="66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s="51" customFormat="1" ht="16.5" customHeight="1">
      <c r="A107" s="87" t="s">
        <v>217</v>
      </c>
      <c r="B107" s="103"/>
      <c r="C107" s="48"/>
      <c r="D107" s="50"/>
      <c r="E107" s="49"/>
      <c r="F107" s="50"/>
      <c r="G107" s="7"/>
      <c r="H107" s="39"/>
      <c r="I107" s="39"/>
      <c r="J107" s="184"/>
      <c r="K107" s="64">
        <f>SUM(K108:K115)</f>
        <v>101.6</v>
      </c>
      <c r="L107" s="64">
        <f>SUM(L108:L115)</f>
        <v>113.00000000000001</v>
      </c>
      <c r="M107" s="49"/>
      <c r="N107" s="18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s="29" customFormat="1" ht="16.5">
      <c r="A108" s="5" t="s">
        <v>204</v>
      </c>
      <c r="B108" s="3" t="s">
        <v>205</v>
      </c>
      <c r="C108" s="3" t="s">
        <v>328</v>
      </c>
      <c r="D108" s="9" t="s">
        <v>37</v>
      </c>
      <c r="E108" s="3" t="s">
        <v>206</v>
      </c>
      <c r="F108" s="3" t="s">
        <v>271</v>
      </c>
      <c r="G108" s="40">
        <v>18.9</v>
      </c>
      <c r="H108" s="40">
        <v>111.8</v>
      </c>
      <c r="I108" s="40">
        <v>0</v>
      </c>
      <c r="J108" s="40">
        <v>0.96</v>
      </c>
      <c r="K108" s="46">
        <v>8.5</v>
      </c>
      <c r="L108" s="68">
        <v>9</v>
      </c>
      <c r="M108" s="9" t="s">
        <v>57</v>
      </c>
      <c r="N108" s="189">
        <v>93</v>
      </c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s="29" customFormat="1" ht="16.5">
      <c r="A109" s="5" t="s">
        <v>204</v>
      </c>
      <c r="B109" s="3" t="s">
        <v>207</v>
      </c>
      <c r="C109" s="3" t="s">
        <v>328</v>
      </c>
      <c r="D109" s="9" t="s">
        <v>37</v>
      </c>
      <c r="E109" s="3" t="s">
        <v>208</v>
      </c>
      <c r="F109" s="3" t="s">
        <v>271</v>
      </c>
      <c r="G109" s="40">
        <v>18.5</v>
      </c>
      <c r="H109" s="40">
        <v>105.5</v>
      </c>
      <c r="I109" s="40">
        <v>32</v>
      </c>
      <c r="J109" s="40">
        <v>1.96</v>
      </c>
      <c r="K109" s="46">
        <v>13.6</v>
      </c>
      <c r="L109" s="68">
        <v>14.1</v>
      </c>
      <c r="M109" s="9" t="s">
        <v>57</v>
      </c>
      <c r="N109" s="189">
        <v>93</v>
      </c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s="29" customFormat="1" ht="16.5">
      <c r="A110" s="5" t="s">
        <v>204</v>
      </c>
      <c r="B110" s="3" t="s">
        <v>310</v>
      </c>
      <c r="C110" s="3" t="s">
        <v>328</v>
      </c>
      <c r="D110" s="9" t="s">
        <v>37</v>
      </c>
      <c r="E110" s="3" t="s">
        <v>209</v>
      </c>
      <c r="F110" s="3" t="s">
        <v>271</v>
      </c>
      <c r="G110" s="40">
        <v>12.5</v>
      </c>
      <c r="H110" s="40">
        <v>80.9</v>
      </c>
      <c r="I110" s="40">
        <v>8.4</v>
      </c>
      <c r="J110" s="40">
        <v>0.58</v>
      </c>
      <c r="K110" s="46">
        <v>3.5</v>
      </c>
      <c r="L110" s="68">
        <v>3.5</v>
      </c>
      <c r="M110" s="9" t="s">
        <v>57</v>
      </c>
      <c r="N110" s="189">
        <v>93</v>
      </c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s="29" customFormat="1" ht="16.5">
      <c r="A111" s="5" t="s">
        <v>204</v>
      </c>
      <c r="B111" s="3" t="s">
        <v>210</v>
      </c>
      <c r="C111" s="3" t="s">
        <v>328</v>
      </c>
      <c r="D111" s="9" t="s">
        <v>37</v>
      </c>
      <c r="E111" s="3" t="s">
        <v>209</v>
      </c>
      <c r="F111" s="3" t="s">
        <v>271</v>
      </c>
      <c r="G111" s="40">
        <v>19.2</v>
      </c>
      <c r="H111" s="40">
        <v>100</v>
      </c>
      <c r="I111" s="40">
        <v>38.7</v>
      </c>
      <c r="J111" s="40">
        <v>0.74</v>
      </c>
      <c r="K111" s="46">
        <v>4.2</v>
      </c>
      <c r="L111" s="68">
        <v>4.3</v>
      </c>
      <c r="M111" s="9" t="s">
        <v>57</v>
      </c>
      <c r="N111" s="189">
        <v>93</v>
      </c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s="29" customFormat="1" ht="16.5">
      <c r="A112" s="5" t="s">
        <v>204</v>
      </c>
      <c r="B112" s="3" t="s">
        <v>211</v>
      </c>
      <c r="C112" s="3" t="s">
        <v>328</v>
      </c>
      <c r="D112" s="9" t="s">
        <v>37</v>
      </c>
      <c r="E112" s="3" t="s">
        <v>209</v>
      </c>
      <c r="F112" s="3" t="s">
        <v>271</v>
      </c>
      <c r="G112" s="40">
        <v>12.4</v>
      </c>
      <c r="H112" s="40">
        <v>53</v>
      </c>
      <c r="I112" s="40">
        <v>15</v>
      </c>
      <c r="J112" s="40">
        <v>0.31</v>
      </c>
      <c r="K112" s="46">
        <v>1.3</v>
      </c>
      <c r="L112" s="68">
        <v>1.4</v>
      </c>
      <c r="M112" s="9" t="s">
        <v>57</v>
      </c>
      <c r="N112" s="189">
        <v>93</v>
      </c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6.5">
      <c r="A113" s="5" t="s">
        <v>204</v>
      </c>
      <c r="B113" s="3" t="s">
        <v>212</v>
      </c>
      <c r="C113" s="3" t="s">
        <v>328</v>
      </c>
      <c r="D113" s="9" t="s">
        <v>37</v>
      </c>
      <c r="E113" s="3" t="s">
        <v>209</v>
      </c>
      <c r="F113" s="3" t="s">
        <v>271</v>
      </c>
      <c r="G113" s="40">
        <v>19</v>
      </c>
      <c r="H113" s="40">
        <v>94</v>
      </c>
      <c r="I113" s="40">
        <v>24.3</v>
      </c>
      <c r="J113" s="40">
        <v>0.94</v>
      </c>
      <c r="K113" s="46">
        <v>4.6</v>
      </c>
      <c r="L113" s="68">
        <v>4.7</v>
      </c>
      <c r="M113" s="9" t="s">
        <v>57</v>
      </c>
      <c r="N113" s="189">
        <v>93</v>
      </c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1:26" ht="16.5">
      <c r="A114" s="5" t="s">
        <v>204</v>
      </c>
      <c r="B114" s="3" t="s">
        <v>213</v>
      </c>
      <c r="C114" s="3" t="s">
        <v>328</v>
      </c>
      <c r="D114" s="9" t="s">
        <v>37</v>
      </c>
      <c r="E114" s="3" t="s">
        <v>209</v>
      </c>
      <c r="F114" s="3" t="s">
        <v>271</v>
      </c>
      <c r="G114" s="40">
        <v>16</v>
      </c>
      <c r="H114" s="40">
        <v>122</v>
      </c>
      <c r="I114" s="40">
        <v>75.5</v>
      </c>
      <c r="J114" s="40">
        <v>2.82</v>
      </c>
      <c r="K114" s="46">
        <v>18.9</v>
      </c>
      <c r="L114" s="68">
        <v>19.3</v>
      </c>
      <c r="M114" s="9" t="s">
        <v>57</v>
      </c>
      <c r="N114" s="189">
        <v>93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6.5">
      <c r="A115" s="71" t="s">
        <v>204</v>
      </c>
      <c r="B115" s="47" t="s">
        <v>302</v>
      </c>
      <c r="C115" s="47" t="s">
        <v>328</v>
      </c>
      <c r="D115" s="84" t="s">
        <v>37</v>
      </c>
      <c r="E115" s="47" t="s">
        <v>209</v>
      </c>
      <c r="F115" s="47" t="s">
        <v>271</v>
      </c>
      <c r="G115" s="72">
        <v>18</v>
      </c>
      <c r="H115" s="72">
        <v>196</v>
      </c>
      <c r="I115" s="72">
        <v>52</v>
      </c>
      <c r="J115" s="72">
        <v>4.7</v>
      </c>
      <c r="K115" s="98">
        <v>47</v>
      </c>
      <c r="L115" s="74">
        <v>56.7</v>
      </c>
      <c r="M115" s="84" t="s">
        <v>57</v>
      </c>
      <c r="N115" s="193">
        <v>97</v>
      </c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2:54" s="10" customFormat="1" ht="6" customHeight="1">
      <c r="B116" s="17" t="s">
        <v>230</v>
      </c>
      <c r="C116" s="17"/>
      <c r="D116" s="17"/>
      <c r="G116" s="11"/>
      <c r="I116" s="17"/>
      <c r="J116" s="17"/>
      <c r="K116" s="12"/>
      <c r="L116" s="17"/>
      <c r="M116" s="17"/>
      <c r="N116" s="16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</row>
    <row r="117" spans="7:54" s="10" customFormat="1" ht="14.25">
      <c r="G117" s="50" t="s">
        <v>319</v>
      </c>
      <c r="I117" s="17"/>
      <c r="J117" s="17"/>
      <c r="N117" s="16"/>
      <c r="AB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</row>
    <row r="118" spans="1:54" s="10" customFormat="1" ht="14.25" customHeight="1">
      <c r="A118" s="12" t="s">
        <v>5</v>
      </c>
      <c r="B118" s="17"/>
      <c r="C118" s="17"/>
      <c r="D118" s="88" t="s">
        <v>4</v>
      </c>
      <c r="G118" s="50"/>
      <c r="I118" s="17"/>
      <c r="J118" s="17"/>
      <c r="K118" s="12"/>
      <c r="L118" s="89" t="s">
        <v>3</v>
      </c>
      <c r="M118" s="17"/>
      <c r="N118" s="16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</row>
    <row r="119" spans="2:54" s="10" customFormat="1" ht="15" customHeight="1">
      <c r="B119" s="17"/>
      <c r="C119" s="17"/>
      <c r="D119" s="17"/>
      <c r="G119" s="50" t="s">
        <v>320</v>
      </c>
      <c r="H119" s="95"/>
      <c r="I119" s="17"/>
      <c r="J119" s="17"/>
      <c r="K119" s="12"/>
      <c r="L119" s="17"/>
      <c r="M119" s="17"/>
      <c r="N119" s="16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</row>
    <row r="120" spans="2:54" s="10" customFormat="1" ht="12" customHeight="1">
      <c r="B120" s="17"/>
      <c r="C120" s="17"/>
      <c r="D120" s="17"/>
      <c r="G120" s="95"/>
      <c r="H120" s="95"/>
      <c r="I120" s="17"/>
      <c r="J120" s="17"/>
      <c r="K120" s="12"/>
      <c r="L120" s="17"/>
      <c r="M120" s="17"/>
      <c r="N120" s="16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</row>
    <row r="121" spans="1:15" s="10" customFormat="1" ht="13.5" customHeight="1">
      <c r="A121" s="80" t="s">
        <v>348</v>
      </c>
      <c r="B121" s="51"/>
      <c r="C121" s="51"/>
      <c r="D121" s="51"/>
      <c r="E121" s="13"/>
      <c r="F121" s="13"/>
      <c r="G121" s="13"/>
      <c r="H121" s="96"/>
      <c r="I121" s="178"/>
      <c r="J121" s="178"/>
      <c r="K121" s="13"/>
      <c r="L121" s="13"/>
      <c r="M121" s="13"/>
      <c r="N121" s="200"/>
      <c r="O121" s="51"/>
    </row>
    <row r="122" spans="1:15" s="10" customFormat="1" ht="14.25">
      <c r="A122" s="17" t="s">
        <v>23</v>
      </c>
      <c r="B122" s="16"/>
      <c r="C122" s="16"/>
      <c r="D122" s="16"/>
      <c r="E122" s="16"/>
      <c r="F122" s="16"/>
      <c r="G122" s="16"/>
      <c r="H122" s="95"/>
      <c r="I122" s="179"/>
      <c r="J122" s="17"/>
      <c r="K122" s="15"/>
      <c r="N122" s="16"/>
      <c r="O122" s="51"/>
    </row>
    <row r="123" spans="1:15" s="10" customFormat="1" ht="14.25">
      <c r="A123" s="10" t="s">
        <v>24</v>
      </c>
      <c r="B123" s="16"/>
      <c r="C123" s="16"/>
      <c r="D123" s="16"/>
      <c r="E123" s="16"/>
      <c r="F123" s="16"/>
      <c r="G123" s="16"/>
      <c r="H123" s="95"/>
      <c r="I123" s="179"/>
      <c r="J123" s="180"/>
      <c r="N123" s="16"/>
      <c r="O123" s="51"/>
    </row>
    <row r="124" spans="1:15" s="10" customFormat="1" ht="14.25">
      <c r="A124" s="13" t="s">
        <v>232</v>
      </c>
      <c r="B124" s="16"/>
      <c r="C124" s="16"/>
      <c r="D124" s="16"/>
      <c r="E124" s="16"/>
      <c r="F124" s="16"/>
      <c r="G124" s="16"/>
      <c r="H124" s="95"/>
      <c r="I124" s="179"/>
      <c r="J124" s="180"/>
      <c r="K124" s="16"/>
      <c r="N124" s="16"/>
      <c r="O124" s="51"/>
    </row>
    <row r="125" spans="1:15" s="10" customFormat="1" ht="14.25">
      <c r="A125" s="10" t="s">
        <v>384</v>
      </c>
      <c r="B125" s="16"/>
      <c r="C125" s="16"/>
      <c r="D125" s="16"/>
      <c r="E125" s="16"/>
      <c r="F125" s="16"/>
      <c r="G125" s="16"/>
      <c r="H125" s="95"/>
      <c r="I125" s="179"/>
      <c r="J125" s="180"/>
      <c r="L125" s="80"/>
      <c r="N125" s="16"/>
      <c r="O125" s="51"/>
    </row>
    <row r="126" spans="1:15" s="10" customFormat="1" ht="14.25">
      <c r="A126" s="13" t="s">
        <v>25</v>
      </c>
      <c r="H126" s="95"/>
      <c r="I126" s="17"/>
      <c r="J126" s="17"/>
      <c r="N126" s="16"/>
      <c r="O126" s="51"/>
    </row>
    <row r="127" spans="1:15" s="10" customFormat="1" ht="14.25">
      <c r="A127" s="13" t="s">
        <v>297</v>
      </c>
      <c r="H127" s="95"/>
      <c r="I127" s="17"/>
      <c r="J127" s="17"/>
      <c r="N127" s="16"/>
      <c r="O127" s="51"/>
    </row>
    <row r="128" spans="1:15" s="10" customFormat="1" ht="15" customHeight="1">
      <c r="A128" s="10" t="s">
        <v>313</v>
      </c>
      <c r="B128" s="16"/>
      <c r="C128" s="16"/>
      <c r="D128" s="16"/>
      <c r="E128" s="16"/>
      <c r="F128" s="16"/>
      <c r="G128" s="16"/>
      <c r="H128" s="95"/>
      <c r="I128" s="179"/>
      <c r="J128" s="180"/>
      <c r="L128" s="80"/>
      <c r="N128" s="16"/>
      <c r="O128" s="51"/>
    </row>
    <row r="129" spans="1:14" s="10" customFormat="1" ht="15" customHeight="1">
      <c r="A129" s="13" t="s">
        <v>311</v>
      </c>
      <c r="F129" s="11"/>
      <c r="G129" s="11"/>
      <c r="H129" s="95"/>
      <c r="I129" s="17"/>
      <c r="J129" s="17"/>
      <c r="N129" s="16"/>
    </row>
    <row r="130" spans="1:14" s="10" customFormat="1" ht="15" customHeight="1">
      <c r="A130" s="13" t="s">
        <v>312</v>
      </c>
      <c r="F130" s="11"/>
      <c r="G130" s="11"/>
      <c r="H130" s="95"/>
      <c r="I130" s="17"/>
      <c r="J130" s="17"/>
      <c r="N130" s="16"/>
    </row>
    <row r="131" spans="1:14" s="10" customFormat="1" ht="13.5" customHeight="1">
      <c r="A131" s="13" t="s">
        <v>314</v>
      </c>
      <c r="G131" s="11"/>
      <c r="H131" s="95"/>
      <c r="I131" s="17"/>
      <c r="J131" s="17"/>
      <c r="K131" s="12"/>
      <c r="N131" s="16"/>
    </row>
    <row r="132" spans="1:14" s="10" customFormat="1" ht="13.5" customHeight="1">
      <c r="A132" s="13" t="s">
        <v>315</v>
      </c>
      <c r="G132" s="11"/>
      <c r="H132" s="95"/>
      <c r="I132" s="17"/>
      <c r="J132" s="17"/>
      <c r="K132" s="12"/>
      <c r="L132" s="14"/>
      <c r="N132" s="16"/>
    </row>
    <row r="133" spans="1:14" s="10" customFormat="1" ht="13.5" customHeight="1">
      <c r="A133" s="13" t="s">
        <v>316</v>
      </c>
      <c r="G133" s="11"/>
      <c r="H133" s="95"/>
      <c r="I133" s="17"/>
      <c r="J133" s="17"/>
      <c r="K133" s="12"/>
      <c r="M133" s="22"/>
      <c r="N133" s="201"/>
    </row>
    <row r="134" spans="1:14" ht="13.5" customHeight="1">
      <c r="A134" s="13" t="s">
        <v>317</v>
      </c>
      <c r="G134" s="27"/>
      <c r="N134" s="201"/>
    </row>
    <row r="135" spans="1:14" ht="13.5" customHeight="1">
      <c r="A135" s="13" t="s">
        <v>318</v>
      </c>
      <c r="G135" s="27"/>
      <c r="N135" s="201"/>
    </row>
    <row r="136" spans="1:14" s="132" customFormat="1" ht="13.5" customHeight="1">
      <c r="A136" s="13" t="s">
        <v>380</v>
      </c>
      <c r="G136" s="133"/>
      <c r="H136" s="134"/>
      <c r="I136" s="182"/>
      <c r="J136" s="182"/>
      <c r="K136" s="135"/>
      <c r="M136" s="10"/>
      <c r="N136" s="201" t="s">
        <v>385</v>
      </c>
    </row>
    <row r="137" ht="16.5">
      <c r="G137" s="27"/>
    </row>
    <row r="138" ht="16.5">
      <c r="G138" s="27"/>
    </row>
    <row r="139" ht="16.5">
      <c r="G139" s="27"/>
    </row>
    <row r="140" ht="16.5">
      <c r="G140" s="27"/>
    </row>
    <row r="141" ht="16.5">
      <c r="G141" s="27"/>
    </row>
    <row r="142" ht="16.5">
      <c r="G142" s="27"/>
    </row>
    <row r="143" ht="16.5">
      <c r="G143" s="27"/>
    </row>
    <row r="144" ht="16.5">
      <c r="G144" s="27"/>
    </row>
    <row r="145" ht="16.5">
      <c r="G145" s="27"/>
    </row>
    <row r="146" ht="16.5">
      <c r="G146" s="27"/>
    </row>
    <row r="147" ht="16.5">
      <c r="G147" s="27"/>
    </row>
    <row r="148" ht="16.5">
      <c r="G148" s="27"/>
    </row>
    <row r="149" ht="16.5">
      <c r="G149" s="27"/>
    </row>
    <row r="150" ht="16.5">
      <c r="G150" s="27"/>
    </row>
    <row r="151" ht="16.5">
      <c r="G151" s="27"/>
    </row>
    <row r="152" ht="16.5">
      <c r="G152" s="27"/>
    </row>
    <row r="153" ht="16.5">
      <c r="G153" s="27"/>
    </row>
    <row r="154" ht="16.5">
      <c r="G154" s="27"/>
    </row>
    <row r="155" ht="16.5">
      <c r="G155" s="27"/>
    </row>
    <row r="156" ht="16.5">
      <c r="G156" s="27"/>
    </row>
    <row r="157" ht="16.5">
      <c r="G157" s="27"/>
    </row>
    <row r="158" ht="16.5">
      <c r="G158" s="27"/>
    </row>
    <row r="159" ht="16.5">
      <c r="G159" s="27"/>
    </row>
    <row r="160" ht="16.5">
      <c r="G160" s="27"/>
    </row>
    <row r="161" ht="16.5">
      <c r="G161" s="27"/>
    </row>
    <row r="162" ht="16.5">
      <c r="G162" s="27"/>
    </row>
    <row r="163" ht="16.5">
      <c r="G163" s="27"/>
    </row>
    <row r="164" ht="16.5">
      <c r="G164" s="27"/>
    </row>
    <row r="165" ht="16.5">
      <c r="G165" s="27"/>
    </row>
    <row r="166" ht="16.5">
      <c r="G166" s="27"/>
    </row>
    <row r="167" ht="16.5">
      <c r="G167" s="27"/>
    </row>
    <row r="168" ht="16.5">
      <c r="G168" s="27"/>
    </row>
    <row r="169" ht="16.5">
      <c r="G169" s="27"/>
    </row>
    <row r="170" ht="16.5">
      <c r="G170" s="27"/>
    </row>
    <row r="171" ht="16.5">
      <c r="G171" s="27"/>
    </row>
    <row r="172" ht="16.5">
      <c r="G172" s="27"/>
    </row>
    <row r="173" ht="16.5">
      <c r="G173" s="27"/>
    </row>
    <row r="174" ht="16.5">
      <c r="G174" s="27"/>
    </row>
    <row r="175" ht="16.5">
      <c r="G175" s="27"/>
    </row>
    <row r="176" ht="16.5">
      <c r="G176" s="27"/>
    </row>
    <row r="177" ht="16.5">
      <c r="G177" s="27"/>
    </row>
    <row r="178" ht="16.5">
      <c r="G178" s="27"/>
    </row>
    <row r="179" ht="16.5">
      <c r="G179" s="27"/>
    </row>
    <row r="180" ht="16.5">
      <c r="G180" s="27"/>
    </row>
    <row r="181" ht="16.5">
      <c r="G181" s="27"/>
    </row>
    <row r="182" ht="16.5">
      <c r="G182" s="27"/>
    </row>
    <row r="183" ht="16.5">
      <c r="G183" s="27"/>
    </row>
    <row r="184" ht="16.5">
      <c r="G184" s="27"/>
    </row>
    <row r="185" ht="16.5">
      <c r="G185" s="27"/>
    </row>
    <row r="186" ht="16.5">
      <c r="G186" s="27"/>
    </row>
    <row r="187" ht="16.5">
      <c r="G187" s="27"/>
    </row>
    <row r="188" ht="16.5">
      <c r="G188" s="27"/>
    </row>
    <row r="189" ht="16.5">
      <c r="G189" s="27"/>
    </row>
    <row r="190" ht="16.5">
      <c r="G190" s="27"/>
    </row>
    <row r="191" ht="16.5">
      <c r="G191" s="27"/>
    </row>
    <row r="192" ht="16.5">
      <c r="G192" s="27"/>
    </row>
    <row r="193" ht="16.5">
      <c r="G193" s="27"/>
    </row>
    <row r="194" ht="16.5">
      <c r="G194" s="27"/>
    </row>
    <row r="195" ht="16.5">
      <c r="G195" s="27"/>
    </row>
    <row r="196" ht="16.5">
      <c r="G196" s="27"/>
    </row>
    <row r="197" ht="16.5">
      <c r="G197" s="27"/>
    </row>
    <row r="198" ht="16.5">
      <c r="G198" s="27"/>
    </row>
    <row r="199" ht="16.5">
      <c r="G199" s="27"/>
    </row>
    <row r="200" ht="16.5">
      <c r="G200" s="27"/>
    </row>
    <row r="201" ht="16.5">
      <c r="G201" s="27"/>
    </row>
    <row r="202" ht="16.5">
      <c r="G202" s="27"/>
    </row>
    <row r="203" ht="16.5">
      <c r="G203" s="27"/>
    </row>
    <row r="204" ht="16.5">
      <c r="G204" s="27"/>
    </row>
    <row r="205" ht="16.5">
      <c r="G205" s="27"/>
    </row>
    <row r="206" ht="16.5">
      <c r="G206" s="27"/>
    </row>
    <row r="207" ht="16.5">
      <c r="G207" s="27"/>
    </row>
    <row r="208" ht="16.5">
      <c r="G208" s="27"/>
    </row>
    <row r="209" ht="16.5">
      <c r="G209" s="27"/>
    </row>
    <row r="210" ht="16.5">
      <c r="G210" s="27"/>
    </row>
    <row r="211" ht="16.5">
      <c r="G211" s="27"/>
    </row>
    <row r="212" ht="16.5">
      <c r="G212" s="27"/>
    </row>
    <row r="213" ht="16.5">
      <c r="G213" s="27"/>
    </row>
    <row r="214" ht="16.5">
      <c r="G214" s="27"/>
    </row>
    <row r="215" ht="16.5">
      <c r="G215" s="27"/>
    </row>
    <row r="216" ht="16.5">
      <c r="G216" s="27"/>
    </row>
    <row r="217" ht="16.5">
      <c r="G217" s="27"/>
    </row>
    <row r="218" ht="16.5">
      <c r="G218" s="27"/>
    </row>
    <row r="219" ht="16.5">
      <c r="G219" s="27"/>
    </row>
    <row r="220" ht="16.5">
      <c r="G220" s="27"/>
    </row>
    <row r="221" ht="16.5">
      <c r="G221" s="27"/>
    </row>
    <row r="222" ht="16.5">
      <c r="G222" s="27"/>
    </row>
    <row r="223" ht="16.5">
      <c r="G223" s="27"/>
    </row>
    <row r="224" ht="16.5">
      <c r="G224" s="27"/>
    </row>
    <row r="225" ht="16.5">
      <c r="G225" s="27"/>
    </row>
    <row r="226" ht="16.5">
      <c r="G226" s="27"/>
    </row>
    <row r="227" ht="16.5">
      <c r="G227" s="27"/>
    </row>
    <row r="228" ht="16.5">
      <c r="G228" s="27"/>
    </row>
    <row r="229" ht="16.5">
      <c r="G229" s="27"/>
    </row>
    <row r="230" ht="16.5">
      <c r="G230" s="27"/>
    </row>
    <row r="231" ht="16.5">
      <c r="G231" s="27"/>
    </row>
    <row r="232" ht="16.5">
      <c r="G232" s="27"/>
    </row>
    <row r="233" ht="16.5">
      <c r="G233" s="27"/>
    </row>
    <row r="234" ht="16.5">
      <c r="G234" s="27"/>
    </row>
    <row r="235" ht="16.5">
      <c r="G235" s="27"/>
    </row>
    <row r="236" ht="16.5">
      <c r="G236" s="27"/>
    </row>
    <row r="237" ht="16.5">
      <c r="G237" s="27"/>
    </row>
    <row r="238" ht="16.5">
      <c r="G238" s="27"/>
    </row>
    <row r="239" ht="16.5">
      <c r="G239" s="27"/>
    </row>
    <row r="240" ht="16.5">
      <c r="G240" s="27"/>
    </row>
    <row r="241" ht="16.5">
      <c r="G241" s="27"/>
    </row>
    <row r="242" ht="16.5">
      <c r="G242" s="27"/>
    </row>
    <row r="243" ht="16.5">
      <c r="G243" s="27"/>
    </row>
    <row r="244" ht="16.5">
      <c r="G244" s="27"/>
    </row>
    <row r="245" ht="16.5">
      <c r="G245" s="27"/>
    </row>
    <row r="246" ht="16.5">
      <c r="G246" s="27"/>
    </row>
    <row r="247" ht="16.5">
      <c r="G247" s="27"/>
    </row>
    <row r="248" ht="16.5">
      <c r="G248" s="27"/>
    </row>
    <row r="249" ht="16.5">
      <c r="G249" s="27"/>
    </row>
    <row r="250" ht="16.5">
      <c r="G250" s="27"/>
    </row>
    <row r="251" ht="16.5">
      <c r="G251" s="27"/>
    </row>
    <row r="252" ht="16.5">
      <c r="G252" s="27"/>
    </row>
    <row r="253" ht="16.5">
      <c r="G253" s="27"/>
    </row>
    <row r="254" ht="16.5">
      <c r="G254" s="27"/>
    </row>
    <row r="255" ht="16.5">
      <c r="G255" s="27"/>
    </row>
    <row r="256" ht="16.5">
      <c r="G256" s="27"/>
    </row>
    <row r="257" ht="16.5">
      <c r="G257" s="27"/>
    </row>
    <row r="258" ht="16.5">
      <c r="G258" s="27"/>
    </row>
    <row r="259" ht="16.5">
      <c r="G259" s="27"/>
    </row>
    <row r="260" ht="16.5">
      <c r="G260" s="27"/>
    </row>
    <row r="261" ht="16.5">
      <c r="G261" s="27"/>
    </row>
    <row r="262" ht="16.5">
      <c r="G262" s="27"/>
    </row>
    <row r="263" ht="16.5">
      <c r="G263" s="27"/>
    </row>
    <row r="264" ht="16.5">
      <c r="G264" s="27"/>
    </row>
    <row r="265" ht="16.5">
      <c r="G265" s="27"/>
    </row>
    <row r="266" ht="16.5">
      <c r="G266" s="27"/>
    </row>
    <row r="267" ht="16.5">
      <c r="G267" s="27"/>
    </row>
    <row r="268" ht="16.5">
      <c r="G268" s="27"/>
    </row>
    <row r="269" ht="16.5">
      <c r="G269" s="27"/>
    </row>
    <row r="270" ht="16.5">
      <c r="G270" s="27"/>
    </row>
    <row r="271" ht="16.5">
      <c r="G271" s="27"/>
    </row>
    <row r="272" ht="16.5">
      <c r="G272" s="27"/>
    </row>
    <row r="273" ht="16.5">
      <c r="G273" s="27"/>
    </row>
    <row r="274" ht="16.5">
      <c r="G274" s="27"/>
    </row>
    <row r="275" ht="16.5">
      <c r="G275" s="27"/>
    </row>
    <row r="276" ht="16.5">
      <c r="G276" s="27"/>
    </row>
    <row r="277" ht="16.5">
      <c r="G277" s="27"/>
    </row>
    <row r="278" ht="16.5">
      <c r="G278" s="27"/>
    </row>
    <row r="279" ht="16.5">
      <c r="G279" s="27"/>
    </row>
    <row r="280" ht="16.5">
      <c r="G280" s="27"/>
    </row>
    <row r="281" ht="16.5">
      <c r="G281" s="27"/>
    </row>
    <row r="282" ht="16.5">
      <c r="G282" s="27"/>
    </row>
    <row r="283" ht="16.5">
      <c r="G283" s="27"/>
    </row>
    <row r="284" ht="16.5">
      <c r="G284" s="27"/>
    </row>
    <row r="285" ht="16.5">
      <c r="G285" s="27"/>
    </row>
    <row r="286" ht="16.5">
      <c r="G286" s="27"/>
    </row>
    <row r="287" ht="16.5">
      <c r="G287" s="27"/>
    </row>
    <row r="288" ht="16.5">
      <c r="G288" s="27"/>
    </row>
    <row r="289" ht="16.5">
      <c r="G289" s="27"/>
    </row>
    <row r="290" ht="16.5">
      <c r="G290" s="27"/>
    </row>
    <row r="291" ht="16.5">
      <c r="G291" s="27"/>
    </row>
    <row r="292" ht="16.5">
      <c r="G292" s="27"/>
    </row>
    <row r="293" ht="16.5">
      <c r="G293" s="27"/>
    </row>
    <row r="294" ht="16.5">
      <c r="G294" s="27"/>
    </row>
    <row r="295" ht="16.5">
      <c r="G295" s="27"/>
    </row>
    <row r="296" ht="16.5">
      <c r="G296" s="27"/>
    </row>
    <row r="297" ht="16.5">
      <c r="G297" s="27"/>
    </row>
    <row r="298" ht="16.5">
      <c r="G298" s="27"/>
    </row>
    <row r="299" ht="16.5">
      <c r="G299" s="27"/>
    </row>
    <row r="300" ht="16.5">
      <c r="G300" s="27"/>
    </row>
    <row r="301" ht="16.5">
      <c r="G301" s="27"/>
    </row>
    <row r="302" ht="16.5">
      <c r="G302" s="27"/>
    </row>
    <row r="303" ht="16.5">
      <c r="G303" s="27"/>
    </row>
    <row r="304" ht="16.5">
      <c r="G304" s="27"/>
    </row>
    <row r="305" ht="16.5">
      <c r="G305" s="27"/>
    </row>
    <row r="306" ht="16.5">
      <c r="G306" s="27"/>
    </row>
    <row r="307" ht="16.5">
      <c r="G307" s="27"/>
    </row>
    <row r="308" ht="16.5">
      <c r="G308" s="27"/>
    </row>
    <row r="309" ht="16.5">
      <c r="G309" s="27"/>
    </row>
    <row r="310" ht="16.5">
      <c r="G310" s="27"/>
    </row>
    <row r="311" ht="16.5">
      <c r="G311" s="27"/>
    </row>
    <row r="312" ht="16.5">
      <c r="G312" s="27"/>
    </row>
    <row r="313" ht="16.5">
      <c r="G313" s="27"/>
    </row>
    <row r="314" ht="16.5">
      <c r="G314" s="27"/>
    </row>
    <row r="315" ht="16.5">
      <c r="G315" s="27"/>
    </row>
    <row r="316" ht="16.5">
      <c r="G316" s="27"/>
    </row>
    <row r="317" ht="16.5">
      <c r="G317" s="27"/>
    </row>
    <row r="318" ht="16.5">
      <c r="G318" s="27"/>
    </row>
    <row r="319" ht="16.5">
      <c r="G319" s="27"/>
    </row>
    <row r="320" ht="16.5">
      <c r="G320" s="27"/>
    </row>
    <row r="321" ht="16.5">
      <c r="G321" s="27"/>
    </row>
    <row r="322" ht="16.5">
      <c r="G322" s="27"/>
    </row>
    <row r="323" ht="16.5">
      <c r="G323" s="27"/>
    </row>
    <row r="324" ht="16.5">
      <c r="G324" s="27"/>
    </row>
    <row r="325" ht="16.5">
      <c r="G325" s="27"/>
    </row>
    <row r="326" ht="16.5">
      <c r="G326" s="27"/>
    </row>
    <row r="327" ht="16.5">
      <c r="G327" s="27"/>
    </row>
    <row r="328" ht="16.5">
      <c r="G328" s="27"/>
    </row>
    <row r="329" ht="16.5">
      <c r="G329" s="27"/>
    </row>
    <row r="330" ht="16.5">
      <c r="G330" s="27"/>
    </row>
    <row r="331" ht="16.5">
      <c r="G331" s="27"/>
    </row>
    <row r="332" ht="16.5">
      <c r="G332" s="27"/>
    </row>
    <row r="333" ht="16.5">
      <c r="G333" s="27"/>
    </row>
    <row r="334" ht="16.5">
      <c r="G334" s="27"/>
    </row>
    <row r="335" ht="16.5">
      <c r="G335" s="27"/>
    </row>
    <row r="336" ht="16.5">
      <c r="G336" s="27"/>
    </row>
    <row r="337" ht="16.5">
      <c r="G337" s="27"/>
    </row>
    <row r="338" ht="16.5">
      <c r="G338" s="27"/>
    </row>
    <row r="339" ht="16.5">
      <c r="G339" s="27"/>
    </row>
    <row r="340" ht="16.5">
      <c r="G340" s="27"/>
    </row>
    <row r="341" ht="16.5">
      <c r="G341" s="27"/>
    </row>
    <row r="342" ht="16.5">
      <c r="G342" s="27"/>
    </row>
    <row r="343" ht="16.5">
      <c r="G343" s="27"/>
    </row>
    <row r="344" ht="16.5">
      <c r="G344" s="27"/>
    </row>
    <row r="345" ht="16.5">
      <c r="G345" s="27"/>
    </row>
    <row r="346" ht="16.5">
      <c r="G346" s="27"/>
    </row>
    <row r="347" ht="16.5">
      <c r="G347" s="27"/>
    </row>
    <row r="348" ht="16.5">
      <c r="G348" s="27"/>
    </row>
    <row r="349" ht="16.5">
      <c r="G349" s="27"/>
    </row>
    <row r="350" ht="16.5">
      <c r="G350" s="27"/>
    </row>
    <row r="351" ht="16.5">
      <c r="G351" s="27"/>
    </row>
    <row r="352" ht="16.5">
      <c r="G352" s="27"/>
    </row>
    <row r="353" ht="16.5">
      <c r="G353" s="27"/>
    </row>
    <row r="354" ht="16.5">
      <c r="G354" s="27"/>
    </row>
    <row r="355" ht="16.5">
      <c r="G355" s="27"/>
    </row>
    <row r="356" ht="16.5">
      <c r="G356" s="27"/>
    </row>
    <row r="357" ht="16.5">
      <c r="G357" s="27"/>
    </row>
    <row r="358" ht="16.5">
      <c r="G358" s="27"/>
    </row>
    <row r="359" ht="16.5">
      <c r="G359" s="27"/>
    </row>
    <row r="360" ht="16.5">
      <c r="G360" s="27"/>
    </row>
    <row r="361" ht="16.5">
      <c r="G361" s="27"/>
    </row>
    <row r="362" ht="16.5">
      <c r="G362" s="27"/>
    </row>
    <row r="363" ht="16.5">
      <c r="G363" s="27"/>
    </row>
    <row r="364" ht="16.5">
      <c r="G364" s="27"/>
    </row>
    <row r="365" ht="16.5">
      <c r="G365" s="27"/>
    </row>
    <row r="366" ht="16.5">
      <c r="G366" s="27"/>
    </row>
    <row r="367" ht="16.5">
      <c r="G367" s="27"/>
    </row>
    <row r="368" ht="16.5">
      <c r="G368" s="27"/>
    </row>
    <row r="369" ht="16.5">
      <c r="G369" s="27"/>
    </row>
    <row r="370" ht="16.5">
      <c r="G370" s="27"/>
    </row>
    <row r="371" ht="16.5">
      <c r="G371" s="27"/>
    </row>
    <row r="372" ht="16.5">
      <c r="G372" s="27"/>
    </row>
    <row r="373" ht="16.5">
      <c r="G373" s="27"/>
    </row>
    <row r="374" ht="16.5">
      <c r="G374" s="27"/>
    </row>
    <row r="375" ht="16.5">
      <c r="G375" s="27"/>
    </row>
    <row r="376" ht="16.5">
      <c r="G376" s="27"/>
    </row>
    <row r="377" ht="16.5">
      <c r="G377" s="27"/>
    </row>
    <row r="378" ht="16.5">
      <c r="G378" s="27"/>
    </row>
    <row r="379" ht="16.5">
      <c r="G379" s="27"/>
    </row>
    <row r="380" ht="16.5">
      <c r="G380" s="27"/>
    </row>
    <row r="381" ht="16.5">
      <c r="G381" s="27"/>
    </row>
    <row r="382" ht="16.5">
      <c r="G382" s="27"/>
    </row>
    <row r="383" ht="16.5">
      <c r="G383" s="27"/>
    </row>
    <row r="384" ht="16.5">
      <c r="G384" s="27"/>
    </row>
    <row r="385" ht="16.5">
      <c r="G385" s="27"/>
    </row>
    <row r="386" ht="16.5">
      <c r="G386" s="27"/>
    </row>
    <row r="387" ht="16.5">
      <c r="G387" s="27"/>
    </row>
    <row r="388" ht="16.5">
      <c r="G388" s="27"/>
    </row>
    <row r="389" ht="16.5">
      <c r="G389" s="27"/>
    </row>
    <row r="390" ht="16.5">
      <c r="G390" s="27"/>
    </row>
    <row r="391" ht="16.5">
      <c r="G391" s="27"/>
    </row>
    <row r="392" ht="16.5">
      <c r="G392" s="27"/>
    </row>
    <row r="393" ht="16.5">
      <c r="G393" s="27"/>
    </row>
    <row r="394" ht="16.5">
      <c r="G394" s="27"/>
    </row>
    <row r="395" ht="16.5">
      <c r="G395" s="27"/>
    </row>
    <row r="396" ht="16.5">
      <c r="G396" s="27"/>
    </row>
    <row r="397" ht="16.5">
      <c r="G397" s="27"/>
    </row>
    <row r="398" ht="16.5">
      <c r="G398" s="27"/>
    </row>
    <row r="399" ht="16.5">
      <c r="G399" s="27"/>
    </row>
    <row r="400" ht="16.5">
      <c r="G400" s="27"/>
    </row>
    <row r="401" ht="16.5">
      <c r="G401" s="27"/>
    </row>
    <row r="402" ht="16.5">
      <c r="G402" s="27"/>
    </row>
    <row r="403" ht="16.5">
      <c r="G403" s="27"/>
    </row>
    <row r="404" ht="16.5">
      <c r="G404" s="27"/>
    </row>
    <row r="405" ht="16.5">
      <c r="G405" s="27"/>
    </row>
    <row r="406" ht="16.5">
      <c r="G406" s="27"/>
    </row>
    <row r="407" ht="16.5">
      <c r="G407" s="27"/>
    </row>
    <row r="408" ht="16.5">
      <c r="G408" s="27"/>
    </row>
    <row r="409" ht="16.5">
      <c r="G409" s="27"/>
    </row>
    <row r="410" ht="16.5">
      <c r="G410" s="27"/>
    </row>
    <row r="411" ht="16.5">
      <c r="G411" s="27"/>
    </row>
    <row r="412" ht="16.5">
      <c r="G412" s="27"/>
    </row>
    <row r="413" ht="16.5">
      <c r="G413" s="27"/>
    </row>
    <row r="414" ht="16.5">
      <c r="G414" s="27"/>
    </row>
    <row r="415" ht="16.5">
      <c r="G415" s="27"/>
    </row>
    <row r="416" ht="16.5">
      <c r="G416" s="27"/>
    </row>
    <row r="417" ht="16.5">
      <c r="G417" s="27"/>
    </row>
    <row r="418" ht="16.5">
      <c r="G418" s="27"/>
    </row>
    <row r="419" ht="16.5">
      <c r="G419" s="27"/>
    </row>
    <row r="420" ht="16.5">
      <c r="G420" s="27"/>
    </row>
    <row r="421" ht="16.5">
      <c r="G421" s="27"/>
    </row>
    <row r="422" ht="16.5">
      <c r="G422" s="27"/>
    </row>
    <row r="423" ht="16.5">
      <c r="G423" s="27"/>
    </row>
    <row r="424" ht="16.5">
      <c r="G424" s="27"/>
    </row>
    <row r="425" ht="16.5">
      <c r="G425" s="27"/>
    </row>
    <row r="426" ht="16.5">
      <c r="G426" s="27"/>
    </row>
    <row r="427" ht="16.5">
      <c r="G427" s="27"/>
    </row>
    <row r="428" ht="16.5">
      <c r="G428" s="27"/>
    </row>
    <row r="429" ht="16.5">
      <c r="G429" s="27"/>
    </row>
    <row r="430" ht="16.5">
      <c r="G430" s="27"/>
    </row>
    <row r="431" ht="16.5">
      <c r="G431" s="27"/>
    </row>
    <row r="432" ht="16.5">
      <c r="G432" s="27"/>
    </row>
    <row r="433" ht="16.5">
      <c r="G433" s="27"/>
    </row>
    <row r="434" ht="16.5">
      <c r="G434" s="27"/>
    </row>
    <row r="435" ht="16.5">
      <c r="G435" s="27"/>
    </row>
    <row r="436" ht="16.5">
      <c r="G436" s="27"/>
    </row>
    <row r="437" ht="16.5">
      <c r="G437" s="27"/>
    </row>
    <row r="438" ht="16.5">
      <c r="G438" s="27"/>
    </row>
    <row r="439" ht="16.5">
      <c r="G439" s="27"/>
    </row>
    <row r="440" ht="16.5">
      <c r="G440" s="27"/>
    </row>
    <row r="441" ht="16.5">
      <c r="G441" s="27"/>
    </row>
    <row r="442" ht="16.5">
      <c r="G442" s="27"/>
    </row>
    <row r="443" ht="16.5">
      <c r="G443" s="27"/>
    </row>
    <row r="444" ht="16.5">
      <c r="G444" s="27"/>
    </row>
    <row r="445" ht="16.5">
      <c r="G445" s="27"/>
    </row>
    <row r="446" ht="16.5">
      <c r="G446" s="27"/>
    </row>
    <row r="447" ht="16.5">
      <c r="G447" s="27"/>
    </row>
    <row r="448" ht="16.5">
      <c r="G448" s="27"/>
    </row>
    <row r="449" ht="16.5">
      <c r="G449" s="27"/>
    </row>
    <row r="450" ht="16.5">
      <c r="G450" s="27"/>
    </row>
    <row r="451" ht="16.5">
      <c r="G451" s="27"/>
    </row>
    <row r="452" ht="16.5">
      <c r="G452" s="27"/>
    </row>
    <row r="453" ht="16.5">
      <c r="G453" s="27"/>
    </row>
    <row r="454" ht="16.5">
      <c r="G454" s="27"/>
    </row>
    <row r="455" ht="16.5">
      <c r="G455" s="27"/>
    </row>
    <row r="456" ht="16.5">
      <c r="G456" s="27"/>
    </row>
    <row r="457" ht="16.5">
      <c r="G457" s="27"/>
    </row>
    <row r="458" ht="16.5">
      <c r="G458" s="27"/>
    </row>
    <row r="459" ht="16.5">
      <c r="G459" s="27"/>
    </row>
    <row r="460" ht="16.5">
      <c r="G460" s="27"/>
    </row>
    <row r="461" ht="16.5">
      <c r="G461" s="27"/>
    </row>
    <row r="462" ht="16.5">
      <c r="G462" s="27"/>
    </row>
    <row r="463" ht="16.5">
      <c r="G463" s="27"/>
    </row>
    <row r="464" ht="16.5">
      <c r="G464" s="27"/>
    </row>
    <row r="465" ht="16.5">
      <c r="G465" s="27"/>
    </row>
    <row r="466" ht="16.5">
      <c r="G466" s="27"/>
    </row>
    <row r="467" ht="16.5">
      <c r="G467" s="27"/>
    </row>
    <row r="468" ht="16.5">
      <c r="G468" s="27"/>
    </row>
    <row r="469" ht="16.5">
      <c r="G469" s="27"/>
    </row>
    <row r="470" ht="16.5">
      <c r="G470" s="27"/>
    </row>
    <row r="471" ht="16.5">
      <c r="G471" s="27"/>
    </row>
    <row r="472" ht="16.5">
      <c r="G472" s="27"/>
    </row>
    <row r="473" ht="16.5">
      <c r="G473" s="27"/>
    </row>
    <row r="474" ht="16.5">
      <c r="G474" s="27"/>
    </row>
    <row r="475" ht="16.5">
      <c r="G475" s="27"/>
    </row>
    <row r="476" ht="16.5">
      <c r="G476" s="27"/>
    </row>
    <row r="477" ht="16.5">
      <c r="G477" s="27"/>
    </row>
    <row r="478" ht="16.5">
      <c r="G478" s="27"/>
    </row>
    <row r="479" ht="16.5">
      <c r="G479" s="27"/>
    </row>
    <row r="480" ht="16.5">
      <c r="G480" s="27"/>
    </row>
    <row r="481" ht="16.5">
      <c r="G481" s="27"/>
    </row>
    <row r="482" ht="16.5">
      <c r="G482" s="27"/>
    </row>
    <row r="483" ht="16.5">
      <c r="G483" s="27"/>
    </row>
    <row r="484" ht="16.5">
      <c r="G484" s="27"/>
    </row>
    <row r="485" ht="16.5">
      <c r="G485" s="27"/>
    </row>
    <row r="486" ht="16.5">
      <c r="G486" s="27"/>
    </row>
    <row r="487" ht="16.5">
      <c r="G487" s="27"/>
    </row>
    <row r="488" ht="16.5">
      <c r="G488" s="27"/>
    </row>
    <row r="489" ht="16.5">
      <c r="G489" s="27"/>
    </row>
    <row r="490" ht="16.5">
      <c r="G490" s="27"/>
    </row>
    <row r="491" ht="16.5">
      <c r="G491" s="27"/>
    </row>
    <row r="492" ht="16.5">
      <c r="G492" s="27"/>
    </row>
    <row r="493" ht="16.5">
      <c r="G493" s="27"/>
    </row>
    <row r="494" ht="16.5">
      <c r="G494" s="27"/>
    </row>
    <row r="495" ht="16.5">
      <c r="G495" s="27"/>
    </row>
    <row r="496" ht="16.5">
      <c r="G496" s="27"/>
    </row>
    <row r="497" ht="16.5">
      <c r="G497" s="27"/>
    </row>
    <row r="498" ht="16.5">
      <c r="G498" s="27"/>
    </row>
    <row r="499" ht="16.5">
      <c r="G499" s="27"/>
    </row>
    <row r="500" ht="16.5">
      <c r="G500" s="27"/>
    </row>
    <row r="501" ht="16.5">
      <c r="G501" s="27"/>
    </row>
    <row r="502" ht="16.5">
      <c r="G502" s="27"/>
    </row>
    <row r="503" ht="16.5">
      <c r="G503" s="27"/>
    </row>
    <row r="504" ht="16.5">
      <c r="G504" s="27"/>
    </row>
    <row r="505" ht="16.5">
      <c r="G505" s="27"/>
    </row>
    <row r="506" ht="16.5">
      <c r="G506" s="27"/>
    </row>
    <row r="507" ht="16.5">
      <c r="G507" s="27"/>
    </row>
    <row r="508" ht="16.5">
      <c r="G508" s="27"/>
    </row>
    <row r="509" ht="16.5">
      <c r="G509" s="27"/>
    </row>
    <row r="510" ht="16.5">
      <c r="G510" s="27"/>
    </row>
    <row r="511" ht="16.5">
      <c r="G511" s="27"/>
    </row>
    <row r="512" ht="16.5">
      <c r="G512" s="27"/>
    </row>
    <row r="513" ht="16.5">
      <c r="G513" s="27"/>
    </row>
    <row r="514" ht="16.5">
      <c r="G514" s="27"/>
    </row>
    <row r="515" ht="16.5">
      <c r="G515" s="27"/>
    </row>
    <row r="516" ht="16.5">
      <c r="G516" s="27"/>
    </row>
    <row r="517" ht="16.5">
      <c r="G517" s="27"/>
    </row>
    <row r="518" ht="16.5">
      <c r="G518" s="27"/>
    </row>
    <row r="519" ht="16.5">
      <c r="G519" s="27"/>
    </row>
    <row r="520" ht="16.5">
      <c r="G520" s="27"/>
    </row>
    <row r="521" ht="16.5">
      <c r="G521" s="27"/>
    </row>
    <row r="522" ht="16.5">
      <c r="G522" s="27"/>
    </row>
    <row r="523" ht="16.5">
      <c r="G523" s="27"/>
    </row>
    <row r="524" ht="16.5">
      <c r="G524" s="27"/>
    </row>
    <row r="525" ht="16.5">
      <c r="G525" s="27"/>
    </row>
    <row r="526" ht="16.5">
      <c r="G526" s="27"/>
    </row>
    <row r="527" ht="16.5">
      <c r="G527" s="27"/>
    </row>
    <row r="528" ht="16.5">
      <c r="G528" s="27"/>
    </row>
    <row r="529" ht="16.5">
      <c r="G529" s="27"/>
    </row>
    <row r="530" ht="16.5">
      <c r="G530" s="27"/>
    </row>
    <row r="531" ht="16.5">
      <c r="G531" s="27"/>
    </row>
    <row r="532" ht="16.5">
      <c r="G532" s="27"/>
    </row>
    <row r="533" ht="16.5">
      <c r="G533" s="27"/>
    </row>
    <row r="534" ht="16.5">
      <c r="G534" s="27"/>
    </row>
    <row r="535" ht="16.5">
      <c r="G535" s="27"/>
    </row>
    <row r="536" ht="16.5">
      <c r="G536" s="27"/>
    </row>
    <row r="537" ht="16.5">
      <c r="G537" s="27"/>
    </row>
    <row r="538" ht="16.5">
      <c r="G538" s="27"/>
    </row>
    <row r="539" ht="16.5">
      <c r="G539" s="27"/>
    </row>
    <row r="540" ht="16.5">
      <c r="G540" s="27"/>
    </row>
    <row r="541" ht="16.5">
      <c r="G541" s="27"/>
    </row>
    <row r="542" ht="16.5">
      <c r="G542" s="27"/>
    </row>
    <row r="543" ht="16.5">
      <c r="G543" s="27"/>
    </row>
    <row r="544" ht="16.5">
      <c r="G544" s="27"/>
    </row>
    <row r="545" ht="16.5">
      <c r="G545" s="27"/>
    </row>
    <row r="546" ht="16.5">
      <c r="G546" s="27"/>
    </row>
    <row r="547" ht="16.5">
      <c r="G547" s="27"/>
    </row>
    <row r="548" ht="16.5">
      <c r="G548" s="27"/>
    </row>
    <row r="549" ht="16.5">
      <c r="G549" s="27"/>
    </row>
    <row r="550" ht="16.5">
      <c r="G550" s="27"/>
    </row>
    <row r="551" ht="16.5">
      <c r="G551" s="27"/>
    </row>
    <row r="552" ht="16.5">
      <c r="G552" s="27"/>
    </row>
    <row r="553" ht="16.5">
      <c r="G553" s="27"/>
    </row>
    <row r="554" ht="16.5">
      <c r="G554" s="27"/>
    </row>
    <row r="555" ht="16.5">
      <c r="G555" s="27"/>
    </row>
    <row r="556" ht="16.5">
      <c r="G556" s="27"/>
    </row>
    <row r="557" ht="16.5">
      <c r="G557" s="27"/>
    </row>
    <row r="558" ht="16.5">
      <c r="G558" s="27"/>
    </row>
    <row r="559" ht="16.5">
      <c r="G559" s="27"/>
    </row>
    <row r="560" ht="16.5">
      <c r="G560" s="27"/>
    </row>
    <row r="561" ht="16.5">
      <c r="G561" s="27"/>
    </row>
    <row r="562" ht="16.5">
      <c r="G562" s="27"/>
    </row>
    <row r="563" ht="16.5">
      <c r="G563" s="27"/>
    </row>
    <row r="564" ht="16.5">
      <c r="G564" s="27"/>
    </row>
    <row r="565" ht="16.5">
      <c r="G565" s="27"/>
    </row>
    <row r="566" ht="16.5">
      <c r="G566" s="27"/>
    </row>
    <row r="567" ht="16.5">
      <c r="G567" s="27"/>
    </row>
    <row r="568" ht="16.5">
      <c r="G568" s="27"/>
    </row>
    <row r="569" ht="16.5">
      <c r="G569" s="27"/>
    </row>
    <row r="570" ht="16.5">
      <c r="G570" s="27"/>
    </row>
    <row r="571" ht="16.5">
      <c r="G571" s="27"/>
    </row>
    <row r="572" ht="16.5">
      <c r="G572" s="27"/>
    </row>
    <row r="573" ht="16.5">
      <c r="G573" s="27"/>
    </row>
    <row r="574" ht="16.5">
      <c r="G574" s="27"/>
    </row>
    <row r="575" ht="16.5">
      <c r="G575" s="27"/>
    </row>
    <row r="576" ht="16.5">
      <c r="G576" s="27"/>
    </row>
    <row r="577" ht="16.5">
      <c r="G577" s="27"/>
    </row>
    <row r="578" ht="16.5">
      <c r="G578" s="27"/>
    </row>
    <row r="579" ht="16.5">
      <c r="G579" s="27"/>
    </row>
    <row r="580" ht="16.5">
      <c r="G580" s="27"/>
    </row>
    <row r="581" ht="16.5">
      <c r="G581" s="27"/>
    </row>
    <row r="582" ht="16.5">
      <c r="G582" s="27"/>
    </row>
    <row r="583" ht="16.5">
      <c r="G583" s="27"/>
    </row>
    <row r="584" ht="16.5">
      <c r="G584" s="27"/>
    </row>
    <row r="585" ht="16.5">
      <c r="G585" s="27"/>
    </row>
    <row r="586" ht="16.5">
      <c r="G586" s="27"/>
    </row>
    <row r="587" ht="16.5">
      <c r="G587" s="27"/>
    </row>
    <row r="588" ht="16.5">
      <c r="G588" s="27"/>
    </row>
    <row r="589" ht="16.5">
      <c r="G589" s="27"/>
    </row>
    <row r="590" ht="16.5">
      <c r="G590" s="27"/>
    </row>
    <row r="591" ht="16.5">
      <c r="G591" s="27"/>
    </row>
    <row r="592" ht="16.5">
      <c r="G592" s="27"/>
    </row>
    <row r="593" ht="16.5">
      <c r="G593" s="27"/>
    </row>
    <row r="594" ht="16.5">
      <c r="G594" s="27"/>
    </row>
    <row r="595" ht="16.5">
      <c r="G595" s="27"/>
    </row>
    <row r="596" ht="16.5">
      <c r="G596" s="27"/>
    </row>
    <row r="597" ht="16.5">
      <c r="G597" s="27"/>
    </row>
    <row r="598" ht="16.5">
      <c r="G598" s="27"/>
    </row>
    <row r="599" ht="16.5">
      <c r="G599" s="27"/>
    </row>
    <row r="600" ht="16.5">
      <c r="G600" s="27"/>
    </row>
    <row r="601" ht="16.5">
      <c r="G601" s="27"/>
    </row>
    <row r="602" ht="16.5">
      <c r="G602" s="27"/>
    </row>
    <row r="603" ht="16.5">
      <c r="G603" s="27"/>
    </row>
    <row r="604" ht="16.5">
      <c r="G604" s="27"/>
    </row>
    <row r="605" ht="16.5">
      <c r="G605" s="27"/>
    </row>
    <row r="606" ht="16.5">
      <c r="G606" s="27"/>
    </row>
    <row r="607" ht="16.5">
      <c r="G607" s="27"/>
    </row>
    <row r="608" ht="16.5">
      <c r="G608" s="27"/>
    </row>
    <row r="609" ht="16.5">
      <c r="G609" s="27"/>
    </row>
    <row r="610" ht="16.5">
      <c r="G610" s="27"/>
    </row>
    <row r="611" ht="16.5">
      <c r="G611" s="27"/>
    </row>
    <row r="612" ht="16.5">
      <c r="G612" s="27"/>
    </row>
    <row r="613" ht="16.5">
      <c r="G613" s="27"/>
    </row>
    <row r="614" ht="16.5">
      <c r="G614" s="27"/>
    </row>
    <row r="615" ht="16.5">
      <c r="G615" s="27"/>
    </row>
    <row r="616" ht="16.5">
      <c r="G616" s="27"/>
    </row>
    <row r="617" ht="16.5">
      <c r="G617" s="27"/>
    </row>
    <row r="618" ht="16.5">
      <c r="G618" s="27"/>
    </row>
    <row r="619" ht="16.5">
      <c r="G619" s="27"/>
    </row>
    <row r="620" ht="16.5">
      <c r="G620" s="27"/>
    </row>
    <row r="621" ht="16.5">
      <c r="G621" s="27"/>
    </row>
    <row r="622" ht="16.5">
      <c r="G622" s="27"/>
    </row>
    <row r="623" ht="16.5">
      <c r="G623" s="27"/>
    </row>
    <row r="624" ht="16.5">
      <c r="G624" s="27"/>
    </row>
    <row r="625" ht="16.5">
      <c r="G625" s="27"/>
    </row>
    <row r="626" ht="16.5">
      <c r="G626" s="27"/>
    </row>
    <row r="627" ht="16.5">
      <c r="G627" s="27"/>
    </row>
    <row r="628" ht="16.5">
      <c r="G628" s="27"/>
    </row>
    <row r="629" ht="16.5">
      <c r="G629" s="27"/>
    </row>
    <row r="630" ht="16.5">
      <c r="G630" s="27"/>
    </row>
    <row r="631" ht="16.5">
      <c r="G631" s="27"/>
    </row>
    <row r="632" ht="16.5">
      <c r="G632" s="27"/>
    </row>
    <row r="633" ht="16.5">
      <c r="G633" s="27"/>
    </row>
    <row r="634" ht="16.5">
      <c r="G634" s="27"/>
    </row>
    <row r="635" ht="16.5">
      <c r="G635" s="27"/>
    </row>
    <row r="636" ht="16.5">
      <c r="G636" s="27"/>
    </row>
    <row r="637" ht="16.5">
      <c r="G637" s="27"/>
    </row>
    <row r="638" ht="16.5">
      <c r="G638" s="27"/>
    </row>
    <row r="639" ht="16.5">
      <c r="G639" s="27"/>
    </row>
    <row r="640" ht="16.5">
      <c r="G640" s="27"/>
    </row>
    <row r="641" ht="16.5">
      <c r="G641" s="27"/>
    </row>
    <row r="642" ht="16.5">
      <c r="G642" s="27"/>
    </row>
    <row r="643" ht="16.5">
      <c r="G643" s="27"/>
    </row>
    <row r="644" ht="16.5">
      <c r="G644" s="27"/>
    </row>
    <row r="645" ht="16.5">
      <c r="G645" s="27"/>
    </row>
    <row r="646" ht="16.5">
      <c r="G646" s="27"/>
    </row>
    <row r="647" ht="16.5">
      <c r="G647" s="27"/>
    </row>
    <row r="648" ht="16.5">
      <c r="G648" s="27"/>
    </row>
    <row r="649" ht="16.5">
      <c r="G649" s="27"/>
    </row>
    <row r="650" ht="16.5">
      <c r="G650" s="27"/>
    </row>
    <row r="651" ht="16.5">
      <c r="G651" s="27"/>
    </row>
    <row r="652" ht="16.5">
      <c r="G652" s="27"/>
    </row>
    <row r="653" ht="16.5">
      <c r="G653" s="27"/>
    </row>
    <row r="654" ht="16.5">
      <c r="G654" s="27"/>
    </row>
    <row r="655" ht="16.5">
      <c r="G655" s="27"/>
    </row>
    <row r="656" ht="16.5">
      <c r="G656" s="27"/>
    </row>
    <row r="657" ht="16.5">
      <c r="G657" s="27"/>
    </row>
    <row r="658" ht="16.5">
      <c r="G658" s="27"/>
    </row>
    <row r="659" ht="16.5">
      <c r="G659" s="27"/>
    </row>
    <row r="660" ht="16.5">
      <c r="G660" s="27"/>
    </row>
    <row r="661" ht="16.5">
      <c r="G661" s="27"/>
    </row>
    <row r="662" ht="16.5">
      <c r="G662" s="27"/>
    </row>
    <row r="663" ht="16.5">
      <c r="G663" s="27"/>
    </row>
    <row r="664" ht="16.5">
      <c r="G664" s="27"/>
    </row>
    <row r="665" ht="16.5">
      <c r="G665" s="27"/>
    </row>
    <row r="666" ht="16.5">
      <c r="G666" s="27"/>
    </row>
    <row r="667" ht="16.5">
      <c r="G667" s="27"/>
    </row>
    <row r="668" ht="16.5">
      <c r="G668" s="27"/>
    </row>
    <row r="669" ht="16.5">
      <c r="G669" s="27"/>
    </row>
    <row r="670" ht="16.5">
      <c r="G670" s="27"/>
    </row>
    <row r="671" ht="16.5">
      <c r="G671" s="27"/>
    </row>
    <row r="672" ht="16.5">
      <c r="G672" s="27"/>
    </row>
    <row r="673" ht="16.5">
      <c r="G673" s="27"/>
    </row>
    <row r="674" ht="16.5">
      <c r="G674" s="27"/>
    </row>
    <row r="675" ht="16.5">
      <c r="G675" s="27"/>
    </row>
    <row r="676" ht="16.5">
      <c r="G676" s="27"/>
    </row>
    <row r="677" ht="16.5">
      <c r="G677" s="27"/>
    </row>
    <row r="678" ht="16.5">
      <c r="G678" s="27"/>
    </row>
    <row r="679" ht="16.5">
      <c r="G679" s="27"/>
    </row>
    <row r="680" ht="16.5">
      <c r="G680" s="27"/>
    </row>
    <row r="681" ht="16.5">
      <c r="G681" s="27"/>
    </row>
    <row r="682" ht="16.5">
      <c r="G682" s="27"/>
    </row>
    <row r="683" ht="16.5">
      <c r="G683" s="27"/>
    </row>
    <row r="684" ht="16.5">
      <c r="G684" s="27"/>
    </row>
    <row r="685" ht="16.5">
      <c r="G685" s="27"/>
    </row>
    <row r="686" ht="16.5">
      <c r="G686" s="27"/>
    </row>
    <row r="687" ht="16.5">
      <c r="G687" s="27"/>
    </row>
    <row r="688" ht="16.5">
      <c r="G688" s="27"/>
    </row>
    <row r="689" ht="16.5">
      <c r="G689" s="27"/>
    </row>
    <row r="690" ht="16.5">
      <c r="G690" s="27"/>
    </row>
    <row r="691" ht="16.5">
      <c r="G691" s="27"/>
    </row>
    <row r="692" ht="16.5">
      <c r="G692" s="27"/>
    </row>
    <row r="693" ht="16.5">
      <c r="G693" s="27"/>
    </row>
    <row r="694" ht="16.5">
      <c r="G694" s="27"/>
    </row>
    <row r="695" ht="16.5">
      <c r="G695" s="27"/>
    </row>
    <row r="696" ht="16.5">
      <c r="G696" s="27"/>
    </row>
    <row r="697" ht="16.5">
      <c r="G697" s="27"/>
    </row>
    <row r="698" ht="16.5">
      <c r="G698" s="27"/>
    </row>
    <row r="699" ht="16.5">
      <c r="G699" s="27"/>
    </row>
    <row r="700" ht="16.5">
      <c r="G700" s="27"/>
    </row>
    <row r="701" ht="16.5">
      <c r="G701" s="27"/>
    </row>
    <row r="702" ht="16.5">
      <c r="G702" s="27"/>
    </row>
    <row r="703" ht="16.5">
      <c r="G703" s="27"/>
    </row>
    <row r="704" ht="16.5">
      <c r="G704" s="27"/>
    </row>
    <row r="705" ht="16.5">
      <c r="G705" s="27"/>
    </row>
    <row r="706" ht="16.5">
      <c r="G706" s="27"/>
    </row>
    <row r="707" ht="16.5">
      <c r="G707" s="27"/>
    </row>
    <row r="708" ht="16.5">
      <c r="G708" s="27"/>
    </row>
    <row r="709" ht="16.5">
      <c r="G709" s="27"/>
    </row>
    <row r="710" ht="16.5">
      <c r="G710" s="27"/>
    </row>
    <row r="711" ht="16.5">
      <c r="G711" s="27"/>
    </row>
    <row r="712" ht="16.5">
      <c r="G712" s="27"/>
    </row>
    <row r="713" ht="16.5">
      <c r="G713" s="27"/>
    </row>
    <row r="714" ht="16.5">
      <c r="G714" s="27"/>
    </row>
    <row r="715" ht="16.5">
      <c r="G715" s="27"/>
    </row>
    <row r="716" ht="16.5">
      <c r="G716" s="27"/>
    </row>
    <row r="717" ht="16.5">
      <c r="G717" s="27"/>
    </row>
    <row r="718" ht="16.5">
      <c r="G718" s="27"/>
    </row>
    <row r="719" ht="16.5">
      <c r="G719" s="27"/>
    </row>
    <row r="720" ht="16.5">
      <c r="G720" s="27"/>
    </row>
    <row r="721" ht="16.5">
      <c r="G721" s="27"/>
    </row>
    <row r="722" ht="16.5">
      <c r="G722" s="27"/>
    </row>
    <row r="723" ht="16.5">
      <c r="G723" s="27"/>
    </row>
    <row r="724" ht="16.5">
      <c r="G724" s="27"/>
    </row>
    <row r="725" ht="16.5">
      <c r="G725" s="27"/>
    </row>
    <row r="726" ht="16.5">
      <c r="G726" s="27"/>
    </row>
    <row r="727" ht="16.5">
      <c r="G727" s="27"/>
    </row>
    <row r="728" ht="16.5">
      <c r="G728" s="27"/>
    </row>
    <row r="729" ht="16.5">
      <c r="G729" s="27"/>
    </row>
    <row r="730" ht="16.5">
      <c r="G730" s="27"/>
    </row>
    <row r="731" ht="16.5">
      <c r="G731" s="27"/>
    </row>
    <row r="732" ht="16.5">
      <c r="G732" s="27"/>
    </row>
    <row r="733" ht="16.5">
      <c r="G733" s="27"/>
    </row>
    <row r="734" ht="16.5">
      <c r="G734" s="27"/>
    </row>
    <row r="735" ht="16.5">
      <c r="G735" s="27"/>
    </row>
    <row r="736" ht="16.5">
      <c r="G736" s="27"/>
    </row>
    <row r="737" ht="16.5">
      <c r="G737" s="27"/>
    </row>
    <row r="738" ht="16.5">
      <c r="G738" s="27"/>
    </row>
    <row r="739" ht="16.5">
      <c r="G739" s="27"/>
    </row>
    <row r="740" ht="16.5">
      <c r="G740" s="27"/>
    </row>
    <row r="741" ht="16.5">
      <c r="G741" s="27"/>
    </row>
    <row r="742" ht="16.5">
      <c r="G742" s="27"/>
    </row>
    <row r="743" ht="16.5">
      <c r="G743" s="27"/>
    </row>
    <row r="744" ht="16.5">
      <c r="G744" s="27"/>
    </row>
    <row r="745" ht="16.5">
      <c r="G745" s="27"/>
    </row>
    <row r="746" ht="16.5">
      <c r="G746" s="27"/>
    </row>
    <row r="747" ht="16.5">
      <c r="G747" s="27"/>
    </row>
    <row r="748" ht="16.5">
      <c r="G748" s="27"/>
    </row>
    <row r="749" ht="16.5">
      <c r="G749" s="27"/>
    </row>
    <row r="750" ht="16.5">
      <c r="G750" s="27"/>
    </row>
    <row r="751" ht="16.5">
      <c r="G751" s="27"/>
    </row>
    <row r="752" ht="16.5">
      <c r="G752" s="27"/>
    </row>
    <row r="753" ht="16.5">
      <c r="G753" s="27"/>
    </row>
    <row r="754" ht="16.5">
      <c r="G754" s="27"/>
    </row>
    <row r="755" ht="16.5">
      <c r="G755" s="27"/>
    </row>
    <row r="756" ht="16.5">
      <c r="G756" s="27"/>
    </row>
    <row r="757" ht="16.5">
      <c r="G757" s="27"/>
    </row>
    <row r="758" ht="16.5">
      <c r="G758" s="27"/>
    </row>
    <row r="759" ht="16.5">
      <c r="G759" s="27"/>
    </row>
    <row r="760" ht="16.5">
      <c r="G760" s="27"/>
    </row>
    <row r="761" ht="16.5">
      <c r="G761" s="27"/>
    </row>
    <row r="762" ht="16.5">
      <c r="G762" s="27"/>
    </row>
    <row r="763" ht="16.5">
      <c r="G763" s="27"/>
    </row>
    <row r="764" ht="16.5">
      <c r="G764" s="27"/>
    </row>
    <row r="765" ht="16.5">
      <c r="G765" s="27"/>
    </row>
    <row r="766" ht="16.5">
      <c r="G766" s="27"/>
    </row>
    <row r="767" ht="16.5">
      <c r="G767" s="27"/>
    </row>
    <row r="768" ht="16.5">
      <c r="G768" s="27"/>
    </row>
    <row r="769" ht="16.5">
      <c r="G769" s="27"/>
    </row>
    <row r="770" ht="16.5">
      <c r="G770" s="27"/>
    </row>
    <row r="771" ht="16.5">
      <c r="G771" s="27"/>
    </row>
    <row r="772" ht="16.5">
      <c r="G772" s="27"/>
    </row>
    <row r="773" ht="16.5">
      <c r="G773" s="27"/>
    </row>
    <row r="774" ht="16.5">
      <c r="G774" s="27"/>
    </row>
    <row r="775" ht="16.5">
      <c r="G775" s="27"/>
    </row>
    <row r="776" ht="16.5">
      <c r="G776" s="27"/>
    </row>
    <row r="777" ht="16.5">
      <c r="G777" s="27"/>
    </row>
    <row r="778" ht="16.5">
      <c r="G778" s="27"/>
    </row>
    <row r="779" ht="16.5">
      <c r="G779" s="27"/>
    </row>
    <row r="780" ht="16.5">
      <c r="G780" s="27"/>
    </row>
    <row r="781" ht="16.5">
      <c r="G781" s="27"/>
    </row>
    <row r="782" ht="16.5">
      <c r="G782" s="27"/>
    </row>
    <row r="783" ht="16.5">
      <c r="G783" s="27"/>
    </row>
    <row r="784" ht="16.5">
      <c r="G784" s="27"/>
    </row>
    <row r="785" ht="16.5">
      <c r="G785" s="27"/>
    </row>
    <row r="786" ht="16.5">
      <c r="G786" s="27"/>
    </row>
    <row r="787" ht="16.5">
      <c r="G787" s="27"/>
    </row>
    <row r="788" ht="16.5">
      <c r="G788" s="27"/>
    </row>
    <row r="789" ht="16.5">
      <c r="G789" s="27"/>
    </row>
    <row r="790" ht="16.5">
      <c r="G790" s="27"/>
    </row>
    <row r="791" ht="16.5">
      <c r="G791" s="27"/>
    </row>
    <row r="792" ht="16.5">
      <c r="G792" s="27"/>
    </row>
    <row r="793" ht="16.5">
      <c r="G793" s="27"/>
    </row>
    <row r="794" ht="16.5">
      <c r="G794" s="27"/>
    </row>
    <row r="795" ht="16.5">
      <c r="G795" s="27"/>
    </row>
    <row r="796" ht="16.5">
      <c r="G796" s="27"/>
    </row>
    <row r="797" ht="16.5">
      <c r="G797" s="27"/>
    </row>
    <row r="798" ht="16.5">
      <c r="G798" s="27"/>
    </row>
    <row r="799" ht="16.5">
      <c r="G799" s="27"/>
    </row>
    <row r="800" ht="16.5">
      <c r="G800" s="27"/>
    </row>
    <row r="801" ht="16.5">
      <c r="G801" s="27"/>
    </row>
    <row r="802" ht="16.5">
      <c r="G802" s="27"/>
    </row>
    <row r="803" ht="16.5">
      <c r="G803" s="27"/>
    </row>
    <row r="804" ht="16.5">
      <c r="G804" s="27"/>
    </row>
    <row r="805" ht="16.5">
      <c r="G805" s="27"/>
    </row>
    <row r="806" ht="16.5">
      <c r="G806" s="27"/>
    </row>
    <row r="807" ht="16.5">
      <c r="G807" s="27"/>
    </row>
    <row r="808" ht="16.5">
      <c r="G808" s="27"/>
    </row>
    <row r="809" ht="16.5">
      <c r="G809" s="27"/>
    </row>
    <row r="810" ht="16.5">
      <c r="G810" s="27"/>
    </row>
    <row r="811" ht="16.5">
      <c r="G811" s="27"/>
    </row>
    <row r="812" ht="16.5">
      <c r="G812" s="27"/>
    </row>
    <row r="813" ht="16.5">
      <c r="G813" s="27"/>
    </row>
    <row r="814" ht="16.5">
      <c r="G814" s="27"/>
    </row>
    <row r="815" ht="16.5">
      <c r="G815" s="27"/>
    </row>
    <row r="816" ht="16.5">
      <c r="G816" s="27"/>
    </row>
    <row r="817" ht="16.5">
      <c r="G817" s="27"/>
    </row>
    <row r="818" ht="16.5">
      <c r="G818" s="27"/>
    </row>
    <row r="819" ht="16.5">
      <c r="G819" s="27"/>
    </row>
    <row r="820" ht="16.5">
      <c r="G820" s="27"/>
    </row>
    <row r="821" ht="16.5">
      <c r="G821" s="27"/>
    </row>
    <row r="822" ht="16.5">
      <c r="G822" s="27"/>
    </row>
    <row r="823" ht="16.5">
      <c r="G823" s="27"/>
    </row>
    <row r="824" ht="16.5">
      <c r="G824" s="27"/>
    </row>
    <row r="825" ht="16.5">
      <c r="G825" s="27"/>
    </row>
    <row r="826" ht="16.5">
      <c r="G826" s="27"/>
    </row>
    <row r="827" ht="16.5">
      <c r="G827" s="27"/>
    </row>
    <row r="828" ht="16.5">
      <c r="G828" s="27"/>
    </row>
    <row r="829" ht="16.5">
      <c r="G829" s="27"/>
    </row>
    <row r="830" ht="16.5">
      <c r="G830" s="27"/>
    </row>
    <row r="831" ht="16.5">
      <c r="G831" s="27"/>
    </row>
    <row r="832" ht="16.5">
      <c r="G832" s="27"/>
    </row>
    <row r="833" ht="16.5">
      <c r="G833" s="27"/>
    </row>
    <row r="834" ht="16.5">
      <c r="G834" s="27"/>
    </row>
    <row r="835" ht="16.5">
      <c r="G835" s="27"/>
    </row>
    <row r="836" ht="16.5">
      <c r="G836" s="27"/>
    </row>
    <row r="837" ht="16.5">
      <c r="G837" s="27"/>
    </row>
    <row r="838" ht="16.5">
      <c r="G838" s="27"/>
    </row>
    <row r="839" ht="16.5">
      <c r="G839" s="27"/>
    </row>
    <row r="840" ht="16.5">
      <c r="G840" s="27"/>
    </row>
    <row r="841" ht="16.5">
      <c r="G841" s="27"/>
    </row>
    <row r="842" ht="16.5">
      <c r="G842" s="27"/>
    </row>
    <row r="843" ht="16.5">
      <c r="G843" s="27"/>
    </row>
    <row r="844" ht="16.5">
      <c r="G844" s="27"/>
    </row>
    <row r="845" ht="16.5">
      <c r="G845" s="27"/>
    </row>
    <row r="846" ht="16.5">
      <c r="G846" s="27"/>
    </row>
    <row r="847" ht="16.5">
      <c r="G847" s="27"/>
    </row>
    <row r="848" ht="16.5">
      <c r="G848" s="27"/>
    </row>
    <row r="849" ht="16.5">
      <c r="G849" s="27"/>
    </row>
    <row r="850" ht="16.5">
      <c r="G850" s="27"/>
    </row>
    <row r="851" ht="16.5">
      <c r="G851" s="27"/>
    </row>
    <row r="852" ht="16.5">
      <c r="G852" s="27"/>
    </row>
    <row r="853" ht="16.5">
      <c r="G853" s="27"/>
    </row>
    <row r="854" ht="16.5">
      <c r="G854" s="27"/>
    </row>
    <row r="855" ht="16.5">
      <c r="G855" s="27"/>
    </row>
    <row r="856" ht="16.5">
      <c r="G856" s="27"/>
    </row>
    <row r="857" ht="16.5">
      <c r="G857" s="27"/>
    </row>
    <row r="858" ht="16.5">
      <c r="G858" s="27"/>
    </row>
    <row r="859" ht="16.5">
      <c r="G859" s="27"/>
    </row>
    <row r="860" ht="16.5">
      <c r="G860" s="27"/>
    </row>
    <row r="861" ht="16.5">
      <c r="G861" s="27"/>
    </row>
    <row r="862" ht="16.5">
      <c r="G862" s="27"/>
    </row>
    <row r="863" ht="16.5">
      <c r="G863" s="27"/>
    </row>
    <row r="864" ht="16.5">
      <c r="G864" s="27"/>
    </row>
    <row r="865" ht="16.5">
      <c r="G865" s="27"/>
    </row>
    <row r="866" ht="16.5">
      <c r="G866" s="27"/>
    </row>
    <row r="867" ht="16.5">
      <c r="G867" s="27"/>
    </row>
    <row r="868" ht="16.5">
      <c r="G868" s="27"/>
    </row>
    <row r="869" ht="16.5">
      <c r="G869" s="27"/>
    </row>
    <row r="870" ht="16.5">
      <c r="G870" s="27"/>
    </row>
    <row r="871" ht="16.5">
      <c r="G871" s="27"/>
    </row>
    <row r="872" ht="16.5">
      <c r="G872" s="27"/>
    </row>
    <row r="873" ht="16.5">
      <c r="G873" s="27"/>
    </row>
    <row r="874" ht="16.5">
      <c r="G874" s="27"/>
    </row>
    <row r="875" ht="16.5">
      <c r="G875" s="27"/>
    </row>
    <row r="876" ht="16.5">
      <c r="G876" s="27"/>
    </row>
    <row r="877" ht="16.5">
      <c r="G877" s="27"/>
    </row>
    <row r="878" ht="16.5">
      <c r="G878" s="27"/>
    </row>
    <row r="879" ht="16.5">
      <c r="G879" s="27"/>
    </row>
    <row r="880" ht="16.5">
      <c r="G880" s="27"/>
    </row>
    <row r="881" ht="16.5">
      <c r="G881" s="27"/>
    </row>
    <row r="882" ht="16.5">
      <c r="G882" s="27"/>
    </row>
    <row r="883" ht="16.5">
      <c r="G883" s="27"/>
    </row>
    <row r="884" ht="16.5">
      <c r="G884" s="27"/>
    </row>
    <row r="885" ht="16.5">
      <c r="G885" s="27"/>
    </row>
    <row r="886" ht="16.5">
      <c r="G886" s="27"/>
    </row>
    <row r="887" ht="16.5">
      <c r="G887" s="27"/>
    </row>
    <row r="888" ht="16.5">
      <c r="G888" s="27"/>
    </row>
    <row r="889" ht="16.5">
      <c r="G889" s="27"/>
    </row>
    <row r="890" ht="16.5">
      <c r="G890" s="27"/>
    </row>
    <row r="891" ht="16.5">
      <c r="G891" s="27"/>
    </row>
    <row r="892" ht="16.5">
      <c r="G892" s="27"/>
    </row>
    <row r="893" ht="16.5">
      <c r="G893" s="27"/>
    </row>
    <row r="894" ht="16.5">
      <c r="G894" s="27"/>
    </row>
    <row r="895" ht="16.5">
      <c r="G895" s="27"/>
    </row>
    <row r="896" ht="16.5">
      <c r="G896" s="27"/>
    </row>
    <row r="897" ht="16.5">
      <c r="G897" s="27"/>
    </row>
    <row r="898" ht="16.5">
      <c r="G898" s="27"/>
    </row>
    <row r="899" ht="16.5">
      <c r="G899" s="27"/>
    </row>
    <row r="900" ht="16.5">
      <c r="G900" s="27"/>
    </row>
    <row r="901" ht="16.5">
      <c r="G901" s="27"/>
    </row>
    <row r="902" ht="16.5">
      <c r="G902" s="27"/>
    </row>
    <row r="903" ht="16.5">
      <c r="G903" s="27"/>
    </row>
    <row r="904" ht="16.5">
      <c r="G904" s="27"/>
    </row>
    <row r="905" ht="16.5">
      <c r="G905" s="27"/>
    </row>
    <row r="906" ht="16.5">
      <c r="G906" s="27"/>
    </row>
    <row r="907" ht="16.5">
      <c r="G907" s="27"/>
    </row>
    <row r="908" ht="16.5">
      <c r="G908" s="27"/>
    </row>
    <row r="909" ht="16.5">
      <c r="G909" s="27"/>
    </row>
    <row r="910" ht="16.5">
      <c r="G910" s="27"/>
    </row>
    <row r="911" ht="16.5">
      <c r="G911" s="27"/>
    </row>
    <row r="912" ht="16.5">
      <c r="G912" s="27"/>
    </row>
    <row r="913" ht="16.5">
      <c r="G913" s="27"/>
    </row>
    <row r="914" ht="16.5">
      <c r="G914" s="27"/>
    </row>
    <row r="915" ht="16.5">
      <c r="G915" s="27"/>
    </row>
    <row r="916" ht="16.5">
      <c r="G916" s="27"/>
    </row>
    <row r="917" ht="16.5">
      <c r="G917" s="27"/>
    </row>
    <row r="918" ht="16.5">
      <c r="G918" s="27"/>
    </row>
    <row r="919" ht="16.5">
      <c r="G919" s="27"/>
    </row>
    <row r="920" ht="16.5">
      <c r="G920" s="27"/>
    </row>
    <row r="921" ht="16.5">
      <c r="G921" s="27"/>
    </row>
    <row r="922" ht="16.5">
      <c r="G922" s="27"/>
    </row>
    <row r="923" ht="16.5">
      <c r="G923" s="27"/>
    </row>
    <row r="924" ht="16.5">
      <c r="G924" s="27"/>
    </row>
    <row r="925" ht="16.5">
      <c r="G925" s="27"/>
    </row>
    <row r="926" ht="16.5">
      <c r="G926" s="27"/>
    </row>
    <row r="927" ht="16.5">
      <c r="G927" s="27"/>
    </row>
    <row r="928" ht="16.5">
      <c r="G928" s="27"/>
    </row>
    <row r="929" ht="16.5">
      <c r="G929" s="27"/>
    </row>
    <row r="930" ht="16.5">
      <c r="G930" s="27"/>
    </row>
    <row r="931" ht="16.5">
      <c r="G931" s="27"/>
    </row>
    <row r="932" ht="16.5">
      <c r="G932" s="27"/>
    </row>
    <row r="933" ht="16.5">
      <c r="G933" s="27"/>
    </row>
    <row r="934" ht="16.5">
      <c r="G934" s="27"/>
    </row>
    <row r="935" ht="16.5">
      <c r="G935" s="27"/>
    </row>
    <row r="936" ht="16.5">
      <c r="G936" s="27"/>
    </row>
    <row r="937" ht="16.5">
      <c r="G937" s="27"/>
    </row>
    <row r="938" ht="16.5">
      <c r="G938" s="27"/>
    </row>
  </sheetData>
  <sheetProtection/>
  <mergeCells count="7">
    <mergeCell ref="B6:C6"/>
    <mergeCell ref="M1:N1"/>
    <mergeCell ref="M2:N2"/>
    <mergeCell ref="B2:D2"/>
    <mergeCell ref="B4:L4"/>
    <mergeCell ref="B3:L3"/>
    <mergeCell ref="B5:C5"/>
  </mergeCells>
  <printOptions horizontalCentered="1"/>
  <pageMargins left="0.2755905511811024" right="0.35433070866141736" top="0.5905511811023623" bottom="0.7480314960629921" header="0.3937007874015748" footer="0.5118110236220472"/>
  <pageSetup horizontalDpi="600" verticalDpi="600" orientation="landscape" paperSize="8" scale="120" r:id="rId2"/>
  <headerFooter alignWithMargins="0">
    <oddFooter>&amp;C&amp;10第&amp;P頁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現有水庫96</dc:title>
  <dc:subject>現有水庫96</dc:subject>
  <dc:creator>經濟部水利署</dc:creator>
  <cp:keywords>現有水庫96</cp:keywords>
  <dc:description>現有水庫96</dc:description>
  <cp:lastModifiedBy>主計室三科張雅媛</cp:lastModifiedBy>
  <cp:lastPrinted>2016-11-14T08:35:54Z</cp:lastPrinted>
  <dcterms:created xsi:type="dcterms:W3CDTF">1999-07-12T05:04:43Z</dcterms:created>
  <dcterms:modified xsi:type="dcterms:W3CDTF">2016-11-14T08:36:27Z</dcterms:modified>
  <cp:category>I6Z</cp:category>
  <cp:version/>
  <cp:contentType/>
  <cp:contentStatus/>
</cp:coreProperties>
</file>