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8090" windowHeight="9030" activeTab="4"/>
  </bookViews>
  <sheets>
    <sheet name="97Q1" sheetId="1" r:id="rId1"/>
    <sheet name="97Q2" sheetId="2" r:id="rId2"/>
    <sheet name="97Q3" sheetId="3" r:id="rId3"/>
    <sheet name="97Q4" sheetId="4" r:id="rId4"/>
    <sheet name="97" sheetId="5" r:id="rId5"/>
  </sheets>
  <definedNames>
    <definedName name="_xlnm.Print_Area" localSheetId="4">'97'!$A$1:$N$57</definedName>
    <definedName name="_xlnm.Print_Area" localSheetId="1">'97Q2'!$A$1:$N$23</definedName>
    <definedName name="_xlnm.Print_Area" localSheetId="2">'97Q3'!$A$1:$N$40</definedName>
    <definedName name="_xlnm.Print_Titles" localSheetId="4">'97'!$1:$7</definedName>
  </definedNames>
  <calcPr fullCalcOnLoad="1"/>
</workbook>
</file>

<file path=xl/sharedStrings.xml><?xml version="1.0" encoding="utf-8"?>
<sst xmlns="http://schemas.openxmlformats.org/spreadsheetml/2006/main" count="339" uniqueCount="273">
  <si>
    <t>災害種類</t>
  </si>
  <si>
    <t xml:space="preserve"> </t>
  </si>
  <si>
    <t>災害時間</t>
  </si>
  <si>
    <t>(新臺幣千元)</t>
  </si>
  <si>
    <t>搶 修</t>
  </si>
  <si>
    <t>1140-00-04</t>
  </si>
  <si>
    <t>總 計</t>
  </si>
  <si>
    <t>經濟部水利署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</si>
  <si>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</si>
  <si>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（災害名稱）</t>
  </si>
  <si>
    <t>預　估　經　費</t>
  </si>
  <si>
    <t>復 建</t>
  </si>
  <si>
    <t>編製機關</t>
  </si>
  <si>
    <t>表 號</t>
  </si>
  <si>
    <t>公 開 類</t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</si>
  <si>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</si>
  <si>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</si>
  <si>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</si>
  <si>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</si>
  <si>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</si>
  <si>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</si>
  <si>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</si>
  <si>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</si>
  <si>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</si>
  <si>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災害損失情形</t>
  </si>
  <si>
    <t>主辦業務人員</t>
  </si>
  <si>
    <t>主辦統計人員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</si>
  <si>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</si>
  <si>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</si>
  <si>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</si>
  <si>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備註</t>
  </si>
  <si>
    <t>水庫或</t>
  </si>
  <si>
    <t>壩堰名稱</t>
  </si>
  <si>
    <t>卑南上圳攔河堰</t>
  </si>
  <si>
    <t>颱風計</t>
  </si>
  <si>
    <t>阿公店水庫</t>
  </si>
  <si>
    <t>高屏溪攔河堰</t>
  </si>
  <si>
    <t>甲仙攔河堰</t>
  </si>
  <si>
    <t>寶山第二水庫</t>
  </si>
  <si>
    <t>隆恩堰</t>
  </si>
  <si>
    <t>上坪攔河堰</t>
  </si>
  <si>
    <t>卡玫基颱風小計</t>
  </si>
  <si>
    <t>白河水庫</t>
  </si>
  <si>
    <t>鹽水埤水庫</t>
  </si>
  <si>
    <t>玉峰堰</t>
  </si>
  <si>
    <t>鳶山堰</t>
  </si>
  <si>
    <t>97.07.17</t>
  </si>
  <si>
    <t>97.07.18</t>
  </si>
  <si>
    <t>97.09.14</t>
  </si>
  <si>
    <t>97.09.15</t>
  </si>
  <si>
    <t>97.9.16</t>
  </si>
  <si>
    <t>97.09.29</t>
  </si>
  <si>
    <t>97.07.27</t>
  </si>
  <si>
    <r>
      <t>97.</t>
    </r>
    <r>
      <rPr>
        <sz val="12"/>
        <rFont val="Times New Roman"/>
        <family val="1"/>
      </rPr>
      <t>09.26</t>
    </r>
  </si>
  <si>
    <r>
      <t>97.07.16-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07.18</t>
    </r>
  </si>
  <si>
    <r>
      <t>97.07.17-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07.19</t>
    </r>
  </si>
  <si>
    <r>
      <t>97.07.17-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07.19</t>
    </r>
  </si>
  <si>
    <r>
      <t>97.09.12-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09.15</t>
    </r>
  </si>
  <si>
    <r>
      <t>97.09.27-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09.30</t>
    </r>
  </si>
  <si>
    <t>97.06.03</t>
  </si>
  <si>
    <t>南化水庫</t>
  </si>
  <si>
    <t>97.06.05</t>
  </si>
  <si>
    <r>
      <t>97.0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.2</t>
    </r>
    <r>
      <rPr>
        <sz val="12"/>
        <rFont val="Times New Roman"/>
        <family val="1"/>
      </rPr>
      <t>8</t>
    </r>
  </si>
  <si>
    <r>
      <t>97.07.2</t>
    </r>
    <r>
      <rPr>
        <sz val="12"/>
        <rFont val="Times New Roman"/>
        <family val="1"/>
      </rPr>
      <t>9</t>
    </r>
  </si>
  <si>
    <t>鹿寮溪水庫</t>
  </si>
  <si>
    <r>
      <t>97.09.1</t>
    </r>
    <r>
      <rPr>
        <sz val="12"/>
        <rFont val="Times New Roman"/>
        <family val="1"/>
      </rPr>
      <t>2</t>
    </r>
  </si>
  <si>
    <t>曾文水庫</t>
  </si>
  <si>
    <t>97.06.06</t>
  </si>
  <si>
    <t>仁義潭水庫</t>
  </si>
  <si>
    <t>仁義潭水庫</t>
  </si>
  <si>
    <t>97.07.07</t>
  </si>
  <si>
    <t>仁義潭水庫</t>
  </si>
  <si>
    <t>97.09.04</t>
  </si>
  <si>
    <t>蘭潭水庫</t>
  </si>
  <si>
    <t>97.09.25</t>
  </si>
  <si>
    <t>總    計</t>
  </si>
  <si>
    <t>豪雨計</t>
  </si>
  <si>
    <t>其他計</t>
  </si>
  <si>
    <t xml:space="preserve">  雷擊</t>
  </si>
  <si>
    <t xml:space="preserve">   6月豪雨小計</t>
  </si>
  <si>
    <t xml:space="preserve">   7月豪雨小計</t>
  </si>
  <si>
    <t xml:space="preserve">   9月豪雨小計</t>
  </si>
  <si>
    <t>水庫或壩堰天然災害損失及復建經費情形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</si>
  <si>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</si>
  <si>
    <t xml:space="preserve">    填 表</t>
  </si>
  <si>
    <t>審  核</t>
  </si>
  <si>
    <t>機關長官</t>
  </si>
  <si>
    <t>資料來源：本署所屬北、中、南區水資源局、台灣電力股份有限公司公司、台灣糖業股份有限公司、台灣自來水股份有限公司、臺北自來水事業處、金門縣自來水廠、</t>
  </si>
  <si>
    <t xml:space="preserve">         連江縣自來水廠、臺北翡翠水庫管理局、高雄縣政府、苗栗、南投、嘉南、高雄、屏東及臺東農田水利會。</t>
  </si>
  <si>
    <t>民國 98 年 2 月 16 日編製</t>
  </si>
  <si>
    <t>鳳凰颱風小計</t>
  </si>
  <si>
    <t>辛樂克颱風小計</t>
  </si>
  <si>
    <t>薔蜜颱風小計</t>
  </si>
  <si>
    <r>
      <t>民國</t>
    </r>
    <r>
      <rPr>
        <sz val="11"/>
        <rFont val="Times New Roman"/>
        <family val="1"/>
      </rPr>
      <t xml:space="preserve"> 98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23 </t>
    </r>
    <r>
      <rPr>
        <sz val="11"/>
        <rFont val="標楷體"/>
        <family val="4"/>
      </rPr>
      <t>日編製</t>
    </r>
  </si>
  <si>
    <t>3.災害損失情形現況描述本署免填。</t>
  </si>
  <si>
    <t xml:space="preserve">         </t>
  </si>
  <si>
    <t>彙編。</t>
  </si>
  <si>
    <t xml:space="preserve">   </t>
  </si>
  <si>
    <r>
      <t>年報：各填報單位於次年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月底前將年報資料報送本署，由本署於次年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日內完成</t>
    </r>
  </si>
  <si>
    <t xml:space="preserve">　　　   　 </t>
  </si>
  <si>
    <t>40日內完成彙編。</t>
  </si>
  <si>
    <t xml:space="preserve">    </t>
  </si>
  <si>
    <t>2.季報：各填報單位於每季終了後20日內將資料報送本署，由本署於每季終了後</t>
  </si>
  <si>
    <t>經營組，1份自存，並公布於本署網站。</t>
  </si>
  <si>
    <t xml:space="preserve">  </t>
  </si>
  <si>
    <t>1.本表由本署會計室編製1式3份，1份送行政院災害防救委員會，1份送本署水源</t>
  </si>
  <si>
    <t>填表說明：</t>
  </si>
  <si>
    <t>會。</t>
  </si>
  <si>
    <t>廠、臺北翡翠水庫管理局、高雄縣政府、苗栗、南投、嘉南、高雄、屏東及臺東農田水利</t>
  </si>
  <si>
    <t xml:space="preserve">          </t>
  </si>
  <si>
    <t>台灣自來水股份有限公司、臺北自來水事業處、金門縣自來水廠、連江縣自來水</t>
  </si>
  <si>
    <t>本署所屬北、中、南區水資源局、台灣電力股份有限公司、台灣糖業股份有限公司、</t>
  </si>
  <si>
    <t>資料來源：</t>
  </si>
  <si>
    <t>機關長官</t>
  </si>
  <si>
    <t>審  核</t>
  </si>
  <si>
    <t>填表</t>
  </si>
  <si>
    <t>本表無事實可填</t>
  </si>
  <si>
    <t>總 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</si>
  <si>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</si>
  <si>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</si>
  <si>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總計</t>
  </si>
  <si>
    <t>備註</t>
  </si>
  <si>
    <t>其他                 （處）</t>
  </si>
  <si>
    <t>監測　　系統 　　　（處）</t>
  </si>
  <si>
    <t>輸水　　隧道 　　（處 ）</t>
  </si>
  <si>
    <t>消能池（處）</t>
  </si>
  <si>
    <r>
      <t>取出水工</t>
    </r>
    <r>
      <rPr>
        <sz val="11"/>
        <rFont val="Times New Roman"/>
        <family val="1"/>
      </rPr>
      <t xml:space="preserve">    (</t>
    </r>
    <r>
      <rPr>
        <sz val="11"/>
        <rFont val="標楷體"/>
        <family val="4"/>
      </rPr>
      <t>處）</t>
    </r>
  </si>
  <si>
    <t>溢洪道（處）</t>
  </si>
  <si>
    <t>壩堰體（處）</t>
  </si>
  <si>
    <t>預　估　經　費</t>
  </si>
  <si>
    <t>災害損失情形（依災損現況略作描述）</t>
  </si>
  <si>
    <t>水庫或壩堰名稱</t>
  </si>
  <si>
    <t xml:space="preserve">災害種類（災害名稱） </t>
  </si>
  <si>
    <t>中華民國97年第4季(10月至12月)</t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</si>
  <si>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</si>
  <si>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</si>
  <si>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</si>
  <si>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</si>
  <si>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</si>
  <si>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</si>
  <si>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</si>
  <si>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</si>
  <si>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</si>
  <si>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</si>
  <si>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</si>
  <si>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</si>
  <si>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</si>
  <si>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</si>
  <si>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</si>
  <si>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t>機關長官</t>
  </si>
  <si>
    <t>審　核</t>
  </si>
  <si>
    <t>填　表</t>
  </si>
  <si>
    <t>卑南上圳攔河堰</t>
  </si>
  <si>
    <t>97.07.27</t>
  </si>
  <si>
    <t>鹽水埤水庫</t>
  </si>
  <si>
    <t>鳳凰颱風小計</t>
  </si>
  <si>
    <t>白河水庫</t>
  </si>
  <si>
    <r>
      <t>97.</t>
    </r>
    <r>
      <rPr>
        <sz val="12"/>
        <rFont val="Times New Roman"/>
        <family val="1"/>
      </rPr>
      <t>09.26</t>
    </r>
  </si>
  <si>
    <t>甲仙攔河堰</t>
  </si>
  <si>
    <r>
      <t>97.09.27-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09.30</t>
    </r>
  </si>
  <si>
    <t>鳶山堰</t>
  </si>
  <si>
    <t>97.09.29</t>
  </si>
  <si>
    <t>薔蜜颱風小計</t>
  </si>
  <si>
    <r>
      <t>97.09.12-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09.15</t>
    </r>
  </si>
  <si>
    <t>97.9.16</t>
  </si>
  <si>
    <t>隆恩堰</t>
  </si>
  <si>
    <t>97.09.15</t>
  </si>
  <si>
    <t>上坪攔河堰</t>
  </si>
  <si>
    <t>寶山第二水庫</t>
  </si>
  <si>
    <t>97.09.14</t>
  </si>
  <si>
    <t>辛樂克颱風小計</t>
  </si>
  <si>
    <r>
      <t>97.07.17-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07.19</t>
    </r>
  </si>
  <si>
    <t>高屏溪攔河堰</t>
  </si>
  <si>
    <r>
      <t>97.07.16-</t>
    </r>
    <r>
      <rPr>
        <sz val="12"/>
        <rFont val="Times New Roman"/>
        <family val="1"/>
      </rPr>
      <t>97.</t>
    </r>
    <r>
      <rPr>
        <sz val="12"/>
        <rFont val="Times New Roman"/>
        <family val="1"/>
      </rPr>
      <t>07.18</t>
    </r>
  </si>
  <si>
    <t>阿公店水庫</t>
  </si>
  <si>
    <t>玉峰堰</t>
  </si>
  <si>
    <t>97.07.18</t>
  </si>
  <si>
    <t>仁義潭水庫</t>
  </si>
  <si>
    <t>97.07.17</t>
  </si>
  <si>
    <t>卡玫基颱風小計</t>
  </si>
  <si>
    <t>颱風計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</si>
  <si>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</si>
  <si>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</si>
  <si>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</si>
  <si>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</si>
  <si>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</si>
  <si>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</si>
  <si>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</si>
  <si>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</si>
  <si>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</si>
  <si>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</si>
  <si>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</si>
  <si>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</si>
  <si>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</si>
  <si>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</si>
  <si>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</si>
  <si>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</si>
  <si>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3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(7</t>
    </r>
    <r>
      <rPr>
        <b/>
        <sz val="11"/>
        <rFont val="標楷體"/>
        <family val="4"/>
      </rPr>
      <t>月至 9月)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</si>
  <si>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</si>
  <si>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</si>
  <si>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</si>
  <si>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</si>
  <si>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</si>
  <si>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</si>
  <si>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</si>
  <si>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</si>
  <si>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</si>
  <si>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</si>
  <si>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</si>
  <si>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</si>
  <si>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</si>
  <si>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</si>
  <si>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</si>
  <si>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r>
      <t xml:space="preserve">擋水土堤沖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毀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</t>
    </r>
  </si>
  <si>
    <t>卑南上圳攔河堰</t>
  </si>
  <si>
    <t>97.06.05</t>
  </si>
  <si>
    <t>進出道路邊
 坡滑落</t>
  </si>
  <si>
    <t>南化水庫</t>
  </si>
  <si>
    <t>6月豪雨小計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</si>
  <si>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</si>
  <si>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</si>
  <si>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</si>
  <si>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</si>
  <si>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</si>
  <si>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</si>
  <si>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</si>
  <si>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</si>
  <si>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</si>
  <si>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</si>
  <si>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</si>
  <si>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</si>
  <si>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</si>
  <si>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</si>
  <si>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</si>
  <si>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</si>
  <si>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(4</t>
    </r>
    <r>
      <rPr>
        <b/>
        <sz val="11"/>
        <rFont val="標楷體"/>
        <family val="4"/>
      </rPr>
      <t>月至 6月)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</si>
  <si>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</si>
  <si>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</si>
  <si>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</si>
  <si>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</si>
  <si>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</si>
  <si>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</si>
  <si>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</si>
  <si>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</si>
  <si>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</si>
  <si>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</si>
  <si>
    <t>本表無事實資料可填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</si>
  <si>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</si>
  <si>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</si>
  <si>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</si>
  <si>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</si>
  <si>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</si>
  <si>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</si>
  <si>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</si>
  <si>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</si>
  <si>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</si>
  <si>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</si>
  <si>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</si>
  <si>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</si>
  <si>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</si>
  <si>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</si>
  <si>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</si>
  <si>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</si>
  <si>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1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(1</t>
    </r>
    <r>
      <rPr>
        <b/>
        <sz val="11"/>
        <rFont val="標楷體"/>
        <family val="4"/>
      </rPr>
      <t>月至 3月)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</si>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</sst>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－&quot;_-;_-@_-"/>
    <numFmt numFmtId="185" formatCode="_-* #,##0_-;\-* #,##0_-;_-* &quot;-&quot;??_-;_-@_-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b/>
      <sz val="2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0"/>
      <name val="標楷體"/>
      <family val="4"/>
    </font>
    <font>
      <b/>
      <sz val="12"/>
      <name val="全真楷書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全真楷書"/>
      <family val="3"/>
    </font>
    <font>
      <sz val="10"/>
      <name val="標楷體"/>
      <family val="4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Continuous" vertical="center" wrapText="1"/>
    </xf>
    <xf numFmtId="0" fontId="6" fillId="0" borderId="17" xfId="0" applyFont="1" applyBorder="1" applyAlignment="1">
      <alignment/>
    </xf>
    <xf numFmtId="0" fontId="13" fillId="0" borderId="16" xfId="34" applyFont="1" applyBorder="1" applyAlignment="1">
      <alignment horizontal="centerContinuous" vertical="center"/>
      <protection/>
    </xf>
    <xf numFmtId="0" fontId="13" fillId="0" borderId="18" xfId="34" applyFont="1" applyBorder="1" applyAlignment="1">
      <alignment horizontal="centerContinuous" vertical="center"/>
      <protection/>
    </xf>
    <xf numFmtId="0" fontId="14" fillId="0" borderId="0" xfId="34" applyFont="1" applyAlignment="1">
      <alignment vertical="center"/>
      <protection/>
    </xf>
    <xf numFmtId="0" fontId="14" fillId="0" borderId="19" xfId="34" applyFont="1" applyBorder="1" applyAlignment="1">
      <alignment vertical="center"/>
      <protection/>
    </xf>
    <xf numFmtId="11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vertical="center"/>
    </xf>
    <xf numFmtId="11" fontId="6" fillId="0" borderId="20" xfId="0" applyNumberFormat="1" applyFont="1" applyBorder="1" applyAlignment="1">
      <alignment horizontal="centerContinuous" vertical="center"/>
    </xf>
    <xf numFmtId="0" fontId="15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0" xfId="34" applyFont="1" applyAlignment="1">
      <alignment horizontal="centerContinuous" vertical="center"/>
      <protection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9" xfId="0" applyFont="1" applyBorder="1" applyAlignment="1">
      <alignment/>
    </xf>
    <xf numFmtId="11" fontId="6" fillId="0" borderId="0" xfId="0" applyNumberFormat="1" applyFont="1" applyBorder="1" applyAlignment="1">
      <alignment horizontal="left" vertical="center"/>
    </xf>
    <xf numFmtId="11" fontId="6" fillId="0" borderId="0" xfId="34" applyNumberFormat="1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41" fontId="11" fillId="0" borderId="0" xfId="0" applyNumberFormat="1" applyFont="1" applyAlignment="1">
      <alignment vertical="top"/>
    </xf>
    <xf numFmtId="41" fontId="11" fillId="0" borderId="0" xfId="0" applyNumberFormat="1" applyFont="1" applyBorder="1" applyAlignment="1">
      <alignment horizontal="centerContinuous" vertical="top"/>
    </xf>
    <xf numFmtId="41" fontId="11" fillId="0" borderId="0" xfId="0" applyNumberFormat="1" applyFont="1" applyBorder="1" applyAlignment="1">
      <alignment vertical="top"/>
    </xf>
    <xf numFmtId="41" fontId="11" fillId="0" borderId="0" xfId="36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81" fontId="11" fillId="0" borderId="19" xfId="36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41" fontId="11" fillId="0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/>
    </xf>
    <xf numFmtId="41" fontId="11" fillId="0" borderId="0" xfId="0" applyNumberFormat="1" applyFont="1" applyBorder="1" applyAlignment="1">
      <alignment horizontal="centerContinuous"/>
    </xf>
    <xf numFmtId="0" fontId="11" fillId="0" borderId="0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36" applyNumberFormat="1" applyFont="1" applyBorder="1" applyAlignment="1">
      <alignment/>
    </xf>
    <xf numFmtId="41" fontId="7" fillId="0" borderId="0" xfId="0" applyNumberFormat="1" applyFont="1" applyBorder="1" applyAlignment="1">
      <alignment horizontal="centerContinuous" vertical="top"/>
    </xf>
    <xf numFmtId="41" fontId="7" fillId="0" borderId="14" xfId="0" applyNumberFormat="1" applyFont="1" applyFill="1" applyBorder="1" applyAlignment="1">
      <alignment horizontal="left"/>
    </xf>
    <xf numFmtId="41" fontId="7" fillId="0" borderId="0" xfId="0" applyNumberFormat="1" applyFont="1" applyBorder="1" applyAlignment="1">
      <alignment horizontal="centerContinuous"/>
    </xf>
    <xf numFmtId="0" fontId="7" fillId="0" borderId="0" xfId="0" applyFont="1" applyFill="1" applyBorder="1" applyAlignment="1">
      <alignment wrapText="1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vertical="top" wrapText="1"/>
    </xf>
    <xf numFmtId="0" fontId="11" fillId="0" borderId="19" xfId="0" applyFont="1" applyBorder="1" applyAlignment="1">
      <alignment vertical="top"/>
    </xf>
    <xf numFmtId="41" fontId="11" fillId="0" borderId="19" xfId="0" applyNumberFormat="1" applyFont="1" applyBorder="1" applyAlignment="1">
      <alignment vertical="top"/>
    </xf>
    <xf numFmtId="41" fontId="11" fillId="0" borderId="19" xfId="0" applyNumberFormat="1" applyFont="1" applyBorder="1" applyAlignment="1">
      <alignment horizontal="centerContinuous" vertical="top"/>
    </xf>
    <xf numFmtId="41" fontId="11" fillId="0" borderId="19" xfId="36" applyNumberFormat="1" applyFont="1" applyBorder="1" applyAlignment="1">
      <alignment vertical="top"/>
    </xf>
    <xf numFmtId="0" fontId="17" fillId="0" borderId="0" xfId="0" applyFont="1" applyAlignment="1">
      <alignment horizontal="centerContinuous" vertical="center"/>
    </xf>
    <xf numFmtId="0" fontId="18" fillId="0" borderId="0" xfId="34" applyFont="1" applyAlignment="1">
      <alignment horizontal="centerContinuous" vertical="center"/>
      <protection/>
    </xf>
    <xf numFmtId="11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43" fontId="7" fillId="0" borderId="0" xfId="0" applyNumberFormat="1" applyFont="1" applyAlignment="1">
      <alignment/>
    </xf>
    <xf numFmtId="11" fontId="7" fillId="0" borderId="0" xfId="0" applyNumberFormat="1" applyFont="1" applyBorder="1" applyAlignment="1">
      <alignment horizontal="left" vertical="center"/>
    </xf>
    <xf numFmtId="43" fontId="7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3" fontId="7" fillId="0" borderId="0" xfId="0" applyNumberFormat="1" applyFont="1" applyAlignment="1" applyProtection="1">
      <alignment horizontal="left"/>
      <protection locked="0"/>
    </xf>
    <xf numFmtId="181" fontId="7" fillId="0" borderId="0" xfId="36" applyFont="1" applyBorder="1" applyAlignment="1">
      <alignment horizontal="right"/>
    </xf>
    <xf numFmtId="0" fontId="21" fillId="0" borderId="0" xfId="0" applyFont="1" applyAlignment="1" applyProtection="1">
      <alignment horizontal="left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4" fontId="21" fillId="0" borderId="0" xfId="0" applyNumberFormat="1" applyFont="1" applyAlignment="1" applyProtection="1">
      <alignment horizontal="left"/>
      <protection hidden="1" locked="0"/>
    </xf>
    <xf numFmtId="4" fontId="21" fillId="0" borderId="0" xfId="0" applyNumberFormat="1" applyFont="1" applyAlignment="1" applyProtection="1">
      <alignment/>
      <protection hidden="1" locked="0"/>
    </xf>
    <xf numFmtId="0" fontId="7" fillId="0" borderId="0" xfId="0" applyFont="1" applyBorder="1" applyAlignment="1">
      <alignment/>
    </xf>
    <xf numFmtId="181" fontId="7" fillId="0" borderId="0" xfId="36" applyFont="1" applyBorder="1" applyAlignment="1">
      <alignment/>
    </xf>
    <xf numFmtId="11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41" fontId="7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23" xfId="34" applyFont="1" applyBorder="1" applyAlignment="1">
      <alignment horizontal="center" vertical="center"/>
      <protection/>
    </xf>
    <xf numFmtId="0" fontId="13" fillId="0" borderId="24" xfId="34" applyFont="1" applyBorder="1" applyAlignment="1">
      <alignment horizontal="center" vertical="center"/>
      <protection/>
    </xf>
    <xf numFmtId="0" fontId="13" fillId="0" borderId="18" xfId="34" applyFont="1" applyBorder="1" applyAlignment="1">
      <alignment horizontal="center" vertical="center"/>
      <protection/>
    </xf>
    <xf numFmtId="0" fontId="12" fillId="0" borderId="0" xfId="34" applyFont="1">
      <alignment/>
      <protection/>
    </xf>
    <xf numFmtId="0" fontId="38" fillId="0" borderId="0" xfId="34" applyFont="1">
      <alignment/>
      <protection/>
    </xf>
    <xf numFmtId="11" fontId="13" fillId="0" borderId="0" xfId="34" applyNumberFormat="1" applyFont="1" applyBorder="1" applyAlignment="1">
      <alignment horizontal="right" vertical="center"/>
      <protection/>
    </xf>
    <xf numFmtId="0" fontId="13" fillId="0" borderId="0" xfId="34" applyFont="1">
      <alignment/>
      <protection/>
    </xf>
    <xf numFmtId="0" fontId="15" fillId="0" borderId="0" xfId="34" applyFont="1">
      <alignment/>
      <protection/>
    </xf>
    <xf numFmtId="11" fontId="13" fillId="0" borderId="0" xfId="0" applyNumberFormat="1" applyFont="1" applyBorder="1" applyAlignment="1">
      <alignment horizontal="left" vertical="center"/>
    </xf>
    <xf numFmtId="0" fontId="13" fillId="0" borderId="0" xfId="34" applyFont="1" applyAlignment="1">
      <alignment horizontal="left"/>
      <protection/>
    </xf>
    <xf numFmtId="0" fontId="15" fillId="0" borderId="0" xfId="34" applyFont="1" applyAlignment="1">
      <alignment horizontal="left"/>
      <protection/>
    </xf>
    <xf numFmtId="0" fontId="13" fillId="0" borderId="0" xfId="34" applyFont="1" applyAlignment="1">
      <alignment horizontal="left"/>
      <protection/>
    </xf>
    <xf numFmtId="0" fontId="0" fillId="0" borderId="0" xfId="0" applyAlignment="1">
      <alignment horizontal="distributed"/>
    </xf>
    <xf numFmtId="0" fontId="13" fillId="0" borderId="0" xfId="34" applyFont="1" applyAlignment="1">
      <alignment horizontal="distributed"/>
      <protection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34" applyFont="1" applyBorder="1" applyAlignment="1">
      <alignment horizontal="distributed"/>
      <protection/>
    </xf>
    <xf numFmtId="0" fontId="13" fillId="0" borderId="0" xfId="34" applyFont="1" applyBorder="1">
      <alignment/>
      <protection/>
    </xf>
    <xf numFmtId="0" fontId="13" fillId="0" borderId="0" xfId="33" applyFont="1">
      <alignment/>
      <protection/>
    </xf>
    <xf numFmtId="11" fontId="13" fillId="0" borderId="0" xfId="33" applyNumberFormat="1" applyFont="1" applyBorder="1" applyAlignment="1">
      <alignment horizontal="left" vertical="center"/>
      <protection/>
    </xf>
    <xf numFmtId="4" fontId="39" fillId="0" borderId="0" xfId="34" applyNumberFormat="1" applyFont="1" applyProtection="1">
      <alignment/>
      <protection hidden="1" locked="0"/>
    </xf>
    <xf numFmtId="4" fontId="39" fillId="0" borderId="0" xfId="34" applyNumberFormat="1" applyFont="1" applyAlignment="1" applyProtection="1">
      <alignment horizontal="left"/>
      <protection hidden="1" locked="0"/>
    </xf>
    <xf numFmtId="0" fontId="39" fillId="0" borderId="0" xfId="34" applyFont="1" applyAlignment="1" applyProtection="1">
      <alignment horizontal="left"/>
      <protection hidden="1" locked="0"/>
    </xf>
    <xf numFmtId="0" fontId="39" fillId="0" borderId="0" xfId="34" applyFont="1" applyAlignment="1" applyProtection="1">
      <alignment horizontal="center"/>
      <protection hidden="1" locked="0"/>
    </xf>
    <xf numFmtId="43" fontId="13" fillId="0" borderId="0" xfId="34" applyNumberFormat="1" applyFont="1">
      <alignment/>
      <protection/>
    </xf>
    <xf numFmtId="43" fontId="13" fillId="0" borderId="0" xfId="34" applyNumberFormat="1" applyFont="1" applyAlignment="1">
      <alignment horizontal="center"/>
      <protection/>
    </xf>
    <xf numFmtId="43" fontId="13" fillId="0" borderId="0" xfId="34" applyNumberFormat="1" applyFont="1" applyAlignment="1" applyProtection="1">
      <alignment horizontal="left"/>
      <protection locked="0"/>
    </xf>
    <xf numFmtId="43" fontId="13" fillId="0" borderId="0" xfId="34" applyNumberFormat="1" applyFont="1" applyAlignment="1" applyProtection="1">
      <alignment horizontal="left"/>
      <protection locked="0"/>
    </xf>
    <xf numFmtId="0" fontId="40" fillId="0" borderId="0" xfId="34" applyFont="1">
      <alignment/>
      <protection/>
    </xf>
    <xf numFmtId="11" fontId="40" fillId="0" borderId="0" xfId="34" applyNumberFormat="1" applyFont="1" applyBorder="1" applyAlignment="1">
      <alignment horizontal="left" vertical="center"/>
      <protection/>
    </xf>
    <xf numFmtId="41" fontId="13" fillId="0" borderId="0" xfId="37" applyFont="1" applyBorder="1" applyAlignment="1">
      <alignment/>
    </xf>
    <xf numFmtId="0" fontId="13" fillId="0" borderId="19" xfId="34" applyFont="1" applyBorder="1">
      <alignment/>
      <protection/>
    </xf>
    <xf numFmtId="41" fontId="13" fillId="0" borderId="19" xfId="37" applyFont="1" applyBorder="1" applyAlignment="1">
      <alignment/>
    </xf>
    <xf numFmtId="0" fontId="13" fillId="0" borderId="17" xfId="34" applyFont="1" applyBorder="1">
      <alignment/>
      <protection/>
    </xf>
    <xf numFmtId="0" fontId="13" fillId="0" borderId="21" xfId="34" applyFont="1" applyBorder="1">
      <alignment/>
      <protection/>
    </xf>
    <xf numFmtId="0" fontId="13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centerContinuous" vertical="center"/>
      <protection/>
    </xf>
    <xf numFmtId="0" fontId="13" fillId="0" borderId="15" xfId="34" applyFont="1" applyBorder="1">
      <alignment/>
      <protection/>
    </xf>
    <xf numFmtId="0" fontId="13" fillId="0" borderId="14" xfId="34" applyFont="1" applyBorder="1">
      <alignment/>
      <protection/>
    </xf>
    <xf numFmtId="0" fontId="14" fillId="0" borderId="0" xfId="34" applyFont="1" applyBorder="1">
      <alignment/>
      <protection/>
    </xf>
    <xf numFmtId="41" fontId="14" fillId="0" borderId="0" xfId="37" applyFont="1" applyBorder="1" applyAlignment="1">
      <alignment/>
    </xf>
    <xf numFmtId="0" fontId="14" fillId="0" borderId="0" xfId="34" applyFont="1" applyBorder="1" applyAlignment="1">
      <alignment horizontal="center" vertical="center"/>
      <protection/>
    </xf>
    <xf numFmtId="0" fontId="14" fillId="0" borderId="15" xfId="34" applyFont="1" applyBorder="1">
      <alignment/>
      <protection/>
    </xf>
    <xf numFmtId="0" fontId="40" fillId="0" borderId="14" xfId="34" applyFont="1" applyBorder="1" applyAlignment="1">
      <alignment horizontal="center" vertical="center"/>
      <protection/>
    </xf>
    <xf numFmtId="0" fontId="14" fillId="0" borderId="12" xfId="34" applyFont="1" applyBorder="1">
      <alignment/>
      <protection/>
    </xf>
    <xf numFmtId="41" fontId="14" fillId="0" borderId="12" xfId="37" applyFont="1" applyBorder="1" applyAlignment="1">
      <alignment/>
    </xf>
    <xf numFmtId="0" fontId="40" fillId="0" borderId="12" xfId="34" applyFont="1" applyBorder="1" applyAlignment="1">
      <alignment horizontal="center"/>
      <protection/>
    </xf>
    <xf numFmtId="0" fontId="40" fillId="0" borderId="11" xfId="34" applyFont="1" applyBorder="1" applyAlignment="1">
      <alignment horizontal="center"/>
      <protection/>
    </xf>
    <xf numFmtId="49" fontId="13" fillId="0" borderId="16" xfId="34" applyNumberFormat="1" applyFont="1" applyBorder="1" applyAlignment="1">
      <alignment horizontal="centerContinuous" vertical="center" wrapText="1"/>
      <protection/>
    </xf>
    <xf numFmtId="0" fontId="13" fillId="0" borderId="22" xfId="3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1" fontId="13" fillId="0" borderId="17" xfId="34" applyNumberFormat="1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/>
    </xf>
    <xf numFmtId="0" fontId="13" fillId="0" borderId="15" xfId="34" applyFont="1" applyBorder="1" applyAlignment="1">
      <alignment horizontal="center" wrapText="1"/>
      <protection/>
    </xf>
    <xf numFmtId="0" fontId="13" fillId="0" borderId="14" xfId="34" applyFont="1" applyBorder="1" applyAlignment="1">
      <alignment horizontal="centerContinuous" vertical="center"/>
      <protection/>
    </xf>
    <xf numFmtId="0" fontId="13" fillId="0" borderId="0" xfId="34" applyFont="1" applyBorder="1" applyAlignment="1">
      <alignment horizontal="centerContinuous" vertical="center" wrapText="1"/>
      <protection/>
    </xf>
    <xf numFmtId="0" fontId="13" fillId="0" borderId="10" xfId="34" applyFont="1" applyBorder="1" applyAlignment="1">
      <alignment horizontal="center" vertical="center" wrapText="1"/>
      <protection/>
    </xf>
    <xf numFmtId="0" fontId="13" fillId="0" borderId="20" xfId="3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1" fontId="13" fillId="0" borderId="15" xfId="34" applyNumberFormat="1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3" fillId="0" borderId="12" xfId="34" applyFont="1" applyBorder="1" applyAlignment="1">
      <alignment vertical="center"/>
      <protection/>
    </xf>
    <xf numFmtId="0" fontId="13" fillId="0" borderId="13" xfId="34" applyFont="1" applyBorder="1" applyAlignment="1">
      <alignment horizontal="centerContinuous" vertical="center"/>
      <protection/>
    </xf>
    <xf numFmtId="0" fontId="13" fillId="0" borderId="12" xfId="34" applyFont="1" applyBorder="1" applyAlignment="1">
      <alignment horizontal="centerContinuous" vertical="center"/>
      <protection/>
    </xf>
    <xf numFmtId="0" fontId="13" fillId="0" borderId="11" xfId="34" applyFont="1" applyBorder="1" applyAlignment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11" fontId="13" fillId="0" borderId="11" xfId="34" applyNumberFormat="1" applyFont="1" applyBorder="1" applyAlignment="1">
      <alignment horizontal="center" vertical="center" wrapText="1"/>
      <protection/>
    </xf>
    <xf numFmtId="11" fontId="13" fillId="0" borderId="13" xfId="34" applyNumberFormat="1" applyFont="1" applyBorder="1" applyAlignment="1">
      <alignment horizontal="center" vertical="center" wrapText="1"/>
      <protection/>
    </xf>
    <xf numFmtId="0" fontId="11" fillId="0" borderId="0" xfId="34" applyFont="1" applyAlignment="1">
      <alignment horizontal="centerContinuous" vertical="center"/>
      <protection/>
    </xf>
    <xf numFmtId="0" fontId="13" fillId="0" borderId="0" xfId="34" applyFont="1" applyAlignment="1">
      <alignment horizontal="centerContinuous" vertical="center"/>
      <protection/>
    </xf>
    <xf numFmtId="0" fontId="41" fillId="0" borderId="0" xfId="34" applyFont="1" applyAlignment="1">
      <alignment horizontal="centerContinuous" vertical="center"/>
      <protection/>
    </xf>
    <xf numFmtId="0" fontId="13" fillId="0" borderId="24" xfId="34" applyFont="1" applyBorder="1" applyAlignment="1">
      <alignment horizontal="centerContinuous" vertical="center"/>
      <protection/>
    </xf>
    <xf numFmtId="0" fontId="13" fillId="0" borderId="23" xfId="34" applyFont="1" applyBorder="1" applyAlignment="1">
      <alignment horizontal="centerContinuous" vertical="center"/>
      <protection/>
    </xf>
    <xf numFmtId="11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1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40" fillId="0" borderId="0" xfId="0" applyFont="1" applyFill="1" applyAlignment="1">
      <alignment/>
    </xf>
    <xf numFmtId="11" fontId="13" fillId="0" borderId="0" xfId="0" applyNumberFormat="1" applyFont="1" applyFill="1" applyBorder="1" applyAlignment="1">
      <alignment vertical="center"/>
    </xf>
    <xf numFmtId="11" fontId="13" fillId="0" borderId="0" xfId="0" applyNumberFormat="1" applyFont="1" applyFill="1" applyBorder="1" applyAlignment="1">
      <alignment horizontal="right" vertical="center"/>
    </xf>
    <xf numFmtId="11" fontId="13" fillId="0" borderId="0" xfId="0" applyNumberFormat="1" applyFont="1" applyFill="1" applyBorder="1" applyAlignment="1">
      <alignment horizontal="left" vertical="center"/>
    </xf>
    <xf numFmtId="1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7" fillId="0" borderId="0" xfId="0" applyFont="1" applyBorder="1" applyAlignment="1">
      <alignment vertical="top"/>
    </xf>
    <xf numFmtId="41" fontId="11" fillId="0" borderId="14" xfId="0" applyNumberFormat="1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center"/>
    </xf>
    <xf numFmtId="0" fontId="6" fillId="0" borderId="0" xfId="34" applyFont="1" applyAlignment="1">
      <alignment horizontal="centerContinuous" vertical="center"/>
      <protection/>
    </xf>
    <xf numFmtId="181" fontId="11" fillId="0" borderId="19" xfId="36" applyFont="1" applyBorder="1" applyAlignment="1">
      <alignment/>
    </xf>
    <xf numFmtId="181" fontId="11" fillId="0" borderId="19" xfId="36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181" fontId="11" fillId="0" borderId="0" xfId="36" applyFont="1" applyBorder="1" applyAlignment="1">
      <alignment/>
    </xf>
    <xf numFmtId="181" fontId="11" fillId="0" borderId="0" xfId="36" applyFont="1" applyBorder="1" applyAlignment="1">
      <alignment wrapText="1"/>
    </xf>
    <xf numFmtId="181" fontId="11" fillId="0" borderId="12" xfId="36" applyFont="1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一般_Book2" xfId="34"/>
    <cellStyle name="Comma" xfId="35"/>
    <cellStyle name="Comma [0]" xfId="36"/>
    <cellStyle name="千分位[0]_Book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7.125" style="3" customWidth="1"/>
    <col min="2" max="2" width="14.375" style="3" customWidth="1"/>
    <col min="3" max="3" width="10.50390625" style="3" customWidth="1"/>
    <col min="4" max="4" width="9.25390625" style="3" customWidth="1"/>
    <col min="5" max="5" width="9.375" style="3" customWidth="1"/>
    <col min="6" max="6" width="10.875" style="3" customWidth="1"/>
    <col min="7" max="7" width="10.125" style="3" customWidth="1"/>
    <col min="8" max="8" width="10.625" style="3" customWidth="1"/>
    <col min="9" max="9" width="9.375" style="3" customWidth="1"/>
    <col min="10" max="10" width="8.875" style="3" customWidth="1"/>
    <col min="11" max="11" width="10.625" style="3" customWidth="1"/>
    <col min="12" max="12" width="9.875" style="3" customWidth="1"/>
    <col min="13" max="13" width="10.625" style="3" customWidth="1"/>
    <col min="14" max="14" width="12.50390625" style="3" customWidth="1"/>
    <col min="15" max="15" width="6.125" style="3" customWidth="1"/>
    <col min="16" max="16" width="6.625" style="3" customWidth="1"/>
    <col min="17" max="16384" width="9.00390625" style="3" customWidth="1"/>
  </cols>
  <sheetData>
    <row r="1" spans="1:14" ht="16.5">
      <c r="A1" s="16" t="s">
        <v>272</v>
      </c>
      <c r="B1" s="16"/>
      <c r="C1" s="26" t="s">
        <v>271</v>
      </c>
      <c r="D1" s="18"/>
      <c r="E1" s="18"/>
      <c r="F1" s="18"/>
      <c r="G1" s="18"/>
      <c r="H1" s="18"/>
      <c r="I1" s="18"/>
      <c r="J1" s="16" t="s">
        <v>270</v>
      </c>
      <c r="K1" s="16"/>
      <c r="L1" s="99" t="s">
        <v>269</v>
      </c>
      <c r="M1" s="100"/>
      <c r="N1" s="101"/>
    </row>
    <row r="2" spans="1:14" ht="16.5">
      <c r="A2" s="16" t="s">
        <v>268</v>
      </c>
      <c r="B2" s="17"/>
      <c r="C2" s="27" t="s">
        <v>267</v>
      </c>
      <c r="D2" s="19"/>
      <c r="E2" s="19"/>
      <c r="F2" s="19"/>
      <c r="G2" s="19"/>
      <c r="H2" s="19"/>
      <c r="I2" s="19"/>
      <c r="J2" s="16" t="s">
        <v>266</v>
      </c>
      <c r="K2" s="16"/>
      <c r="L2" s="99" t="s">
        <v>265</v>
      </c>
      <c r="M2" s="100"/>
      <c r="N2" s="101"/>
    </row>
    <row r="3" spans="1:14" ht="45" customHeight="1">
      <c r="A3" s="1" t="s">
        <v>264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187" t="s">
        <v>263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9" customFormat="1" ht="19.5" customHeight="1">
      <c r="A5" s="20" t="s">
        <v>0</v>
      </c>
      <c r="B5" s="21"/>
      <c r="C5" s="4" t="s">
        <v>262</v>
      </c>
      <c r="D5" s="96" t="s">
        <v>261</v>
      </c>
      <c r="E5" s="97"/>
      <c r="F5" s="97"/>
      <c r="G5" s="97"/>
      <c r="H5" s="97"/>
      <c r="I5" s="97"/>
      <c r="J5" s="98"/>
      <c r="K5" s="5" t="s">
        <v>260</v>
      </c>
      <c r="L5" s="6"/>
      <c r="M5" s="7"/>
      <c r="N5" s="8" t="s">
        <v>1</v>
      </c>
    </row>
    <row r="6" spans="1:14" s="9" customFormat="1" ht="42.75" customHeight="1">
      <c r="A6" s="22" t="s">
        <v>259</v>
      </c>
      <c r="B6" s="23" t="s">
        <v>2</v>
      </c>
      <c r="C6" s="92" t="s">
        <v>258</v>
      </c>
      <c r="D6" s="94" t="s">
        <v>257</v>
      </c>
      <c r="E6" s="94" t="s">
        <v>256</v>
      </c>
      <c r="F6" s="94" t="s">
        <v>255</v>
      </c>
      <c r="G6" s="94" t="s">
        <v>254</v>
      </c>
      <c r="H6" s="94" t="s">
        <v>253</v>
      </c>
      <c r="I6" s="94" t="s">
        <v>252</v>
      </c>
      <c r="J6" s="94" t="s">
        <v>251</v>
      </c>
      <c r="K6" s="10" t="s">
        <v>3</v>
      </c>
      <c r="L6" s="11"/>
      <c r="M6" s="12"/>
      <c r="N6" s="13" t="s">
        <v>250</v>
      </c>
    </row>
    <row r="7" spans="1:14" s="9" customFormat="1" ht="49.5" customHeight="1">
      <c r="A7" s="24"/>
      <c r="B7" s="25"/>
      <c r="C7" s="93"/>
      <c r="D7" s="95"/>
      <c r="E7" s="95"/>
      <c r="F7" s="95"/>
      <c r="G7" s="95"/>
      <c r="H7" s="95"/>
      <c r="I7" s="95"/>
      <c r="J7" s="95"/>
      <c r="K7" s="14" t="s">
        <v>249</v>
      </c>
      <c r="L7" s="14" t="s">
        <v>4</v>
      </c>
      <c r="M7" s="14" t="s">
        <v>248</v>
      </c>
      <c r="N7" s="15"/>
    </row>
    <row r="8" spans="1:26" ht="31.5" customHeight="1">
      <c r="A8" s="186" t="s">
        <v>247</v>
      </c>
      <c r="B8" s="186" t="s">
        <v>246</v>
      </c>
      <c r="C8" s="29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3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0" customHeight="1">
      <c r="A9" s="50"/>
      <c r="B9" s="51"/>
      <c r="C9" s="3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45.75" customHeight="1">
      <c r="A10" s="50"/>
      <c r="B10" s="53"/>
      <c r="C10" s="3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1.5" customHeight="1">
      <c r="A11" s="54"/>
      <c r="B11" s="53"/>
      <c r="C11" s="55"/>
      <c r="D11" s="56"/>
      <c r="E11" s="56"/>
      <c r="F11" s="56"/>
      <c r="G11" s="56"/>
      <c r="H11" s="56"/>
      <c r="I11" s="56"/>
      <c r="J11" s="52"/>
      <c r="K11" s="52"/>
      <c r="L11" s="57"/>
      <c r="M11" s="58"/>
      <c r="N11" s="193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31.5" customHeight="1">
      <c r="A12" s="54"/>
      <c r="B12" s="53"/>
      <c r="C12" s="55"/>
      <c r="D12" s="56"/>
      <c r="E12" s="56"/>
      <c r="F12" s="56"/>
      <c r="G12" s="56"/>
      <c r="H12" s="56"/>
      <c r="I12" s="56"/>
      <c r="J12" s="52"/>
      <c r="K12" s="52"/>
      <c r="L12" s="57"/>
      <c r="M12" s="58"/>
      <c r="N12" s="193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1.5" customHeight="1">
      <c r="A13" s="54"/>
      <c r="B13" s="53"/>
      <c r="C13" s="55"/>
      <c r="D13" s="56"/>
      <c r="E13" s="56"/>
      <c r="F13" s="56"/>
      <c r="G13" s="56"/>
      <c r="H13" s="56"/>
      <c r="I13" s="56"/>
      <c r="J13" s="52"/>
      <c r="K13" s="52"/>
      <c r="L13" s="57"/>
      <c r="M13" s="58"/>
      <c r="N13" s="19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customHeight="1">
      <c r="A14" s="54"/>
      <c r="B14" s="53"/>
      <c r="C14" s="55"/>
      <c r="D14" s="56"/>
      <c r="E14" s="56"/>
      <c r="F14" s="56"/>
      <c r="G14" s="56"/>
      <c r="H14" s="56"/>
      <c r="I14" s="56"/>
      <c r="J14" s="52"/>
      <c r="K14" s="52"/>
      <c r="L14" s="57"/>
      <c r="M14" s="58"/>
      <c r="N14" s="193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9.5" customHeight="1">
      <c r="A15" s="192"/>
      <c r="B15" s="191"/>
      <c r="C15" s="190"/>
      <c r="D15" s="189"/>
      <c r="E15" s="189"/>
      <c r="F15" s="189"/>
      <c r="G15" s="189"/>
      <c r="H15" s="189"/>
      <c r="I15" s="189"/>
      <c r="J15" s="189"/>
      <c r="K15" s="188"/>
      <c r="L15" s="188"/>
      <c r="M15" s="188"/>
      <c r="N15" s="32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8:9" s="177" customFormat="1" ht="33.75" customHeight="1">
      <c r="H16" s="183"/>
      <c r="I16" s="182" t="s">
        <v>26</v>
      </c>
    </row>
    <row r="17" spans="1:13" s="177" customFormat="1" ht="31.5" customHeight="1">
      <c r="A17" s="182" t="s">
        <v>151</v>
      </c>
      <c r="B17" s="182"/>
      <c r="C17" s="172" t="s">
        <v>150</v>
      </c>
      <c r="D17" s="172"/>
      <c r="E17" s="172"/>
      <c r="F17" s="172"/>
      <c r="H17" s="183"/>
      <c r="I17" s="183"/>
      <c r="M17" s="182" t="s">
        <v>149</v>
      </c>
    </row>
    <row r="18" spans="8:9" s="177" customFormat="1" ht="16.5">
      <c r="H18" s="183"/>
      <c r="I18" s="182" t="s">
        <v>25</v>
      </c>
    </row>
    <row r="19" spans="3:9" s="177" customFormat="1" ht="33.75" customHeight="1">
      <c r="C19" s="181"/>
      <c r="D19" s="180"/>
      <c r="E19" s="179"/>
      <c r="I19" s="178"/>
    </row>
    <row r="20" spans="1:12" s="173" customFormat="1" ht="18" customHeight="1">
      <c r="A20" s="174" t="s">
        <v>212</v>
      </c>
      <c r="B20" s="175"/>
      <c r="C20" s="175"/>
      <c r="D20" s="175"/>
      <c r="E20" s="175"/>
      <c r="F20" s="175"/>
      <c r="G20" s="175"/>
      <c r="H20" s="175"/>
      <c r="I20" s="175"/>
      <c r="J20" s="175"/>
      <c r="L20" s="174"/>
    </row>
    <row r="21" spans="1:12" s="173" customFormat="1" ht="18" customHeight="1">
      <c r="A21" s="176" t="s">
        <v>211</v>
      </c>
      <c r="B21" s="175"/>
      <c r="C21" s="175"/>
      <c r="D21" s="175"/>
      <c r="E21" s="175"/>
      <c r="F21" s="175"/>
      <c r="G21" s="175"/>
      <c r="H21" s="175"/>
      <c r="I21" s="175"/>
      <c r="J21" s="175"/>
      <c r="L21" s="174"/>
    </row>
    <row r="22" s="9" customFormat="1" ht="18" customHeight="1">
      <c r="A22" s="34" t="s">
        <v>210</v>
      </c>
    </row>
    <row r="23" spans="1:13" s="9" customFormat="1" ht="18" customHeight="1">
      <c r="A23" s="33" t="s">
        <v>209</v>
      </c>
      <c r="M23" s="35"/>
    </row>
    <row r="24" spans="1:14" s="9" customFormat="1" ht="18" customHeight="1">
      <c r="A24" s="33" t="s">
        <v>208</v>
      </c>
      <c r="N24" s="172" t="s">
        <v>245</v>
      </c>
    </row>
  </sheetData>
  <sheetProtection/>
  <mergeCells count="11">
    <mergeCell ref="L1:N1"/>
    <mergeCell ref="L2:N2"/>
    <mergeCell ref="D5:J5"/>
    <mergeCell ref="G6:G7"/>
    <mergeCell ref="H6:H7"/>
    <mergeCell ref="I6:I7"/>
    <mergeCell ref="C6:C7"/>
    <mergeCell ref="D6:D7"/>
    <mergeCell ref="E6:E7"/>
    <mergeCell ref="F6:F7"/>
    <mergeCell ref="J6:J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7.125" style="3" customWidth="1"/>
    <col min="2" max="2" width="10.50390625" style="3" customWidth="1"/>
    <col min="3" max="3" width="15.00390625" style="3" customWidth="1"/>
    <col min="4" max="4" width="9.25390625" style="3" customWidth="1"/>
    <col min="5" max="5" width="9.375" style="3" customWidth="1"/>
    <col min="6" max="6" width="10.875" style="3" customWidth="1"/>
    <col min="7" max="7" width="10.125" style="3" customWidth="1"/>
    <col min="8" max="8" width="10.625" style="3" customWidth="1"/>
    <col min="9" max="9" width="9.375" style="3" customWidth="1"/>
    <col min="10" max="10" width="8.875" style="3" customWidth="1"/>
    <col min="11" max="11" width="10.625" style="3" customWidth="1"/>
    <col min="12" max="12" width="9.875" style="3" customWidth="1"/>
    <col min="13" max="13" width="10.625" style="3" customWidth="1"/>
    <col min="14" max="14" width="12.50390625" style="3" customWidth="1"/>
    <col min="15" max="15" width="6.125" style="3" customWidth="1"/>
    <col min="16" max="16" width="6.625" style="3" customWidth="1"/>
    <col min="17" max="16384" width="9.00390625" style="3" customWidth="1"/>
  </cols>
  <sheetData>
    <row r="1" spans="1:14" ht="16.5">
      <c r="A1" s="16" t="s">
        <v>244</v>
      </c>
      <c r="B1" s="16"/>
      <c r="C1" s="26" t="s">
        <v>243</v>
      </c>
      <c r="D1" s="18"/>
      <c r="E1" s="18"/>
      <c r="F1" s="18"/>
      <c r="G1" s="18"/>
      <c r="H1" s="18"/>
      <c r="I1" s="18"/>
      <c r="J1" s="16" t="s">
        <v>242</v>
      </c>
      <c r="K1" s="16"/>
      <c r="L1" s="99" t="s">
        <v>241</v>
      </c>
      <c r="M1" s="100"/>
      <c r="N1" s="101"/>
    </row>
    <row r="2" spans="1:14" ht="16.5">
      <c r="A2" s="16" t="s">
        <v>240</v>
      </c>
      <c r="B2" s="17"/>
      <c r="C2" s="27" t="s">
        <v>239</v>
      </c>
      <c r="D2" s="19"/>
      <c r="E2" s="19"/>
      <c r="F2" s="19"/>
      <c r="G2" s="19"/>
      <c r="H2" s="19"/>
      <c r="I2" s="19"/>
      <c r="J2" s="16" t="s">
        <v>238</v>
      </c>
      <c r="K2" s="16"/>
      <c r="L2" s="99" t="s">
        <v>237</v>
      </c>
      <c r="M2" s="100"/>
      <c r="N2" s="101"/>
    </row>
    <row r="3" spans="1:14" ht="45" customHeight="1">
      <c r="A3" s="1" t="s">
        <v>236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187" t="s">
        <v>235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9" customFormat="1" ht="19.5" customHeight="1">
      <c r="A5" s="20" t="s">
        <v>0</v>
      </c>
      <c r="B5" s="21"/>
      <c r="C5" s="4" t="s">
        <v>234</v>
      </c>
      <c r="D5" s="96" t="s">
        <v>233</v>
      </c>
      <c r="E5" s="97"/>
      <c r="F5" s="97"/>
      <c r="G5" s="97"/>
      <c r="H5" s="97"/>
      <c r="I5" s="97"/>
      <c r="J5" s="98"/>
      <c r="K5" s="5" t="s">
        <v>232</v>
      </c>
      <c r="L5" s="6"/>
      <c r="M5" s="7"/>
      <c r="N5" s="8" t="s">
        <v>1</v>
      </c>
    </row>
    <row r="6" spans="1:14" s="9" customFormat="1" ht="42.75" customHeight="1">
      <c r="A6" s="22" t="s">
        <v>231</v>
      </c>
      <c r="B6" s="23" t="s">
        <v>2</v>
      </c>
      <c r="C6" s="92" t="s">
        <v>230</v>
      </c>
      <c r="D6" s="94" t="s">
        <v>229</v>
      </c>
      <c r="E6" s="94" t="s">
        <v>228</v>
      </c>
      <c r="F6" s="94" t="s">
        <v>227</v>
      </c>
      <c r="G6" s="94" t="s">
        <v>226</v>
      </c>
      <c r="H6" s="94" t="s">
        <v>225</v>
      </c>
      <c r="I6" s="94" t="s">
        <v>224</v>
      </c>
      <c r="J6" s="94" t="s">
        <v>223</v>
      </c>
      <c r="K6" s="10" t="s">
        <v>3</v>
      </c>
      <c r="L6" s="11"/>
      <c r="M6" s="12"/>
      <c r="N6" s="13" t="s">
        <v>222</v>
      </c>
    </row>
    <row r="7" spans="1:14" s="9" customFormat="1" ht="49.5" customHeight="1">
      <c r="A7" s="24"/>
      <c r="B7" s="25"/>
      <c r="C7" s="93"/>
      <c r="D7" s="95"/>
      <c r="E7" s="95"/>
      <c r="F7" s="95"/>
      <c r="G7" s="95"/>
      <c r="H7" s="95"/>
      <c r="I7" s="95"/>
      <c r="J7" s="95"/>
      <c r="K7" s="14" t="s">
        <v>221</v>
      </c>
      <c r="L7" s="14" t="s">
        <v>4</v>
      </c>
      <c r="M7" s="14" t="s">
        <v>220</v>
      </c>
      <c r="N7" s="15"/>
    </row>
    <row r="8" spans="1:26" ht="31.5" customHeight="1">
      <c r="A8" s="186" t="s">
        <v>219</v>
      </c>
      <c r="B8" s="36"/>
      <c r="C8" s="29"/>
      <c r="D8" s="52">
        <f>+D9</f>
        <v>0</v>
      </c>
      <c r="E8" s="52">
        <f>+E9</f>
        <v>0</v>
      </c>
      <c r="F8" s="52">
        <f>+F9</f>
        <v>0</v>
      </c>
      <c r="G8" s="52">
        <f>+G9</f>
        <v>0</v>
      </c>
      <c r="H8" s="52">
        <f>+H9</f>
        <v>0</v>
      </c>
      <c r="I8" s="52">
        <f>+I9</f>
        <v>0</v>
      </c>
      <c r="J8" s="52">
        <f>+J9</f>
        <v>2</v>
      </c>
      <c r="K8" s="52">
        <f>+K9</f>
        <v>3129</v>
      </c>
      <c r="L8" s="52">
        <f>+L9</f>
        <v>129</v>
      </c>
      <c r="M8" s="52">
        <f>+M9</f>
        <v>3000</v>
      </c>
      <c r="N8" s="52"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0" customHeight="1">
      <c r="A9" s="50" t="s">
        <v>76</v>
      </c>
      <c r="B9" s="51"/>
      <c r="C9" s="31"/>
      <c r="D9" s="52">
        <f>+D10</f>
        <v>0</v>
      </c>
      <c r="E9" s="52">
        <f>+E10</f>
        <v>0</v>
      </c>
      <c r="F9" s="52">
        <f>+F10</f>
        <v>0</v>
      </c>
      <c r="G9" s="52">
        <f>+G10</f>
        <v>0</v>
      </c>
      <c r="H9" s="52">
        <f>+H10</f>
        <v>0</v>
      </c>
      <c r="I9" s="52">
        <f>+I10</f>
        <v>0</v>
      </c>
      <c r="J9" s="52">
        <f>+J10</f>
        <v>2</v>
      </c>
      <c r="K9" s="52">
        <f>+K10</f>
        <v>3129</v>
      </c>
      <c r="L9" s="52">
        <f>+L10</f>
        <v>129</v>
      </c>
      <c r="M9" s="52">
        <f>+M10</f>
        <v>3000</v>
      </c>
      <c r="N9" s="52">
        <v>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45.75" customHeight="1">
      <c r="A10" s="50" t="s">
        <v>218</v>
      </c>
      <c r="B10" s="53"/>
      <c r="C10" s="31"/>
      <c r="D10" s="52">
        <f>SUM(D12:D12)</f>
        <v>0</v>
      </c>
      <c r="E10" s="52">
        <f>SUM(E12:E12)</f>
        <v>0</v>
      </c>
      <c r="F10" s="52">
        <f>SUM(F12:F12)</f>
        <v>0</v>
      </c>
      <c r="G10" s="52">
        <f>SUM(G12:G12)</f>
        <v>0</v>
      </c>
      <c r="H10" s="52">
        <f>SUM(H12:H12)</f>
        <v>0</v>
      </c>
      <c r="I10" s="52">
        <f>SUM(I12:I12)</f>
        <v>0</v>
      </c>
      <c r="J10" s="52">
        <f>SUM(J11:J12)</f>
        <v>2</v>
      </c>
      <c r="K10" s="52">
        <f>SUM(K11:K12)</f>
        <v>3129</v>
      </c>
      <c r="L10" s="52">
        <f>SUM(L11:L12)</f>
        <v>129</v>
      </c>
      <c r="M10" s="52">
        <f>SUM(M11:M12)</f>
        <v>3000</v>
      </c>
      <c r="N10" s="52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1.5" customHeight="1">
      <c r="A11" s="54"/>
      <c r="B11" s="53" t="s">
        <v>59</v>
      </c>
      <c r="C11" s="55" t="s">
        <v>217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2">
        <v>1</v>
      </c>
      <c r="K11" s="52">
        <f>L11+M11</f>
        <v>3100</v>
      </c>
      <c r="L11" s="57">
        <v>100</v>
      </c>
      <c r="M11" s="58">
        <v>3000</v>
      </c>
      <c r="N11" s="194" t="s">
        <v>216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31.5" customHeight="1">
      <c r="A12" s="54"/>
      <c r="B12" s="53" t="s">
        <v>215</v>
      </c>
      <c r="C12" s="55" t="s">
        <v>214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2">
        <v>1</v>
      </c>
      <c r="K12" s="52">
        <f>L12+M12</f>
        <v>29</v>
      </c>
      <c r="L12" s="57">
        <v>29</v>
      </c>
      <c r="M12" s="58">
        <v>0</v>
      </c>
      <c r="N12" s="194" t="s">
        <v>213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1.5" customHeight="1">
      <c r="A13" s="54"/>
      <c r="B13" s="53"/>
      <c r="C13" s="55"/>
      <c r="D13" s="56"/>
      <c r="E13" s="56"/>
      <c r="F13" s="56"/>
      <c r="G13" s="56"/>
      <c r="H13" s="56"/>
      <c r="I13" s="56"/>
      <c r="J13" s="52"/>
      <c r="K13" s="52"/>
      <c r="L13" s="57"/>
      <c r="M13" s="58"/>
      <c r="N13" s="19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9.5" customHeight="1">
      <c r="A14" s="192"/>
      <c r="B14" s="191"/>
      <c r="C14" s="190"/>
      <c r="D14" s="189"/>
      <c r="E14" s="189"/>
      <c r="F14" s="189"/>
      <c r="G14" s="189"/>
      <c r="H14" s="189"/>
      <c r="I14" s="189"/>
      <c r="J14" s="189"/>
      <c r="K14" s="188"/>
      <c r="L14" s="188"/>
      <c r="M14" s="188"/>
      <c r="N14" s="3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8:9" s="177" customFormat="1" ht="33.75" customHeight="1">
      <c r="H15" s="183"/>
      <c r="I15" s="182" t="s">
        <v>26</v>
      </c>
    </row>
    <row r="16" spans="1:13" s="177" customFormat="1" ht="31.5" customHeight="1">
      <c r="A16" s="182" t="s">
        <v>151</v>
      </c>
      <c r="B16" s="182"/>
      <c r="C16" s="172" t="s">
        <v>150</v>
      </c>
      <c r="D16" s="172"/>
      <c r="E16" s="172"/>
      <c r="F16" s="172"/>
      <c r="H16" s="183"/>
      <c r="I16" s="183"/>
      <c r="M16" s="182" t="s">
        <v>149</v>
      </c>
    </row>
    <row r="17" spans="8:9" s="177" customFormat="1" ht="16.5">
      <c r="H17" s="183"/>
      <c r="I17" s="182" t="s">
        <v>25</v>
      </c>
    </row>
    <row r="18" spans="3:9" s="177" customFormat="1" ht="33.75" customHeight="1">
      <c r="C18" s="181"/>
      <c r="D18" s="180"/>
      <c r="E18" s="179"/>
      <c r="I18" s="178"/>
    </row>
    <row r="19" spans="1:12" s="173" customFormat="1" ht="18" customHeight="1">
      <c r="A19" s="174" t="s">
        <v>212</v>
      </c>
      <c r="B19" s="175"/>
      <c r="C19" s="175"/>
      <c r="D19" s="175"/>
      <c r="E19" s="175"/>
      <c r="F19" s="175"/>
      <c r="G19" s="175"/>
      <c r="H19" s="175"/>
      <c r="I19" s="175"/>
      <c r="J19" s="175"/>
      <c r="L19" s="174"/>
    </row>
    <row r="20" spans="1:12" s="173" customFormat="1" ht="18" customHeight="1">
      <c r="A20" s="176" t="s">
        <v>211</v>
      </c>
      <c r="B20" s="175"/>
      <c r="C20" s="175"/>
      <c r="D20" s="175"/>
      <c r="E20" s="175"/>
      <c r="F20" s="175"/>
      <c r="G20" s="175"/>
      <c r="H20" s="175"/>
      <c r="I20" s="175"/>
      <c r="J20" s="175"/>
      <c r="L20" s="174"/>
    </row>
    <row r="21" s="9" customFormat="1" ht="18" customHeight="1">
      <c r="A21" s="34" t="s">
        <v>210</v>
      </c>
    </row>
    <row r="22" spans="1:13" s="9" customFormat="1" ht="18" customHeight="1">
      <c r="A22" s="33" t="s">
        <v>209</v>
      </c>
      <c r="M22" s="35"/>
    </row>
    <row r="23" spans="1:14" s="9" customFormat="1" ht="18" customHeight="1">
      <c r="A23" s="33" t="s">
        <v>208</v>
      </c>
      <c r="N23" s="172" t="s">
        <v>207</v>
      </c>
    </row>
  </sheetData>
  <sheetProtection/>
  <mergeCells count="11">
    <mergeCell ref="F6:F7"/>
    <mergeCell ref="G6:G7"/>
    <mergeCell ref="H6:H7"/>
    <mergeCell ref="I6:I7"/>
    <mergeCell ref="L1:N1"/>
    <mergeCell ref="L2:N2"/>
    <mergeCell ref="C6:C7"/>
    <mergeCell ref="J6:J7"/>
    <mergeCell ref="D5:J5"/>
    <mergeCell ref="D6:D7"/>
    <mergeCell ref="E6:E7"/>
  </mergeCells>
  <printOptions horizontalCentered="1"/>
  <pageMargins left="0.3937007874015748" right="0" top="1.1811023622047245" bottom="0.1968503937007874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75390625" style="3" customWidth="1"/>
    <col min="2" max="2" width="15.875" style="3" customWidth="1"/>
    <col min="3" max="3" width="15.125" style="3" customWidth="1"/>
    <col min="4" max="4" width="9.25390625" style="3" customWidth="1"/>
    <col min="5" max="5" width="9.375" style="3" customWidth="1"/>
    <col min="6" max="6" width="10.875" style="3" customWidth="1"/>
    <col min="7" max="7" width="10.125" style="3" customWidth="1"/>
    <col min="8" max="8" width="10.625" style="3" customWidth="1"/>
    <col min="9" max="9" width="9.375" style="3" customWidth="1"/>
    <col min="10" max="10" width="8.875" style="3" customWidth="1"/>
    <col min="11" max="11" width="10.625" style="3" customWidth="1"/>
    <col min="12" max="12" width="9.875" style="3" customWidth="1"/>
    <col min="13" max="13" width="10.625" style="3" customWidth="1"/>
    <col min="14" max="14" width="12.50390625" style="3" customWidth="1"/>
    <col min="15" max="15" width="6.125" style="3" customWidth="1"/>
    <col min="16" max="16" width="6.625" style="3" customWidth="1"/>
    <col min="17" max="16384" width="9.00390625" style="3" customWidth="1"/>
  </cols>
  <sheetData>
    <row r="1" spans="1:14" ht="16.5">
      <c r="A1" s="16" t="s">
        <v>206</v>
      </c>
      <c r="B1" s="16"/>
      <c r="C1" s="26" t="s">
        <v>205</v>
      </c>
      <c r="D1" s="18"/>
      <c r="E1" s="18"/>
      <c r="F1" s="18"/>
      <c r="G1" s="18"/>
      <c r="H1" s="18"/>
      <c r="I1" s="18"/>
      <c r="J1" s="16" t="s">
        <v>204</v>
      </c>
      <c r="K1" s="16"/>
      <c r="L1" s="99" t="s">
        <v>203</v>
      </c>
      <c r="M1" s="100"/>
      <c r="N1" s="101"/>
    </row>
    <row r="2" spans="1:14" ht="16.5">
      <c r="A2" s="16" t="s">
        <v>202</v>
      </c>
      <c r="B2" s="17"/>
      <c r="C2" s="27" t="s">
        <v>201</v>
      </c>
      <c r="D2" s="19"/>
      <c r="E2" s="19"/>
      <c r="F2" s="19"/>
      <c r="G2" s="19"/>
      <c r="H2" s="19"/>
      <c r="I2" s="19"/>
      <c r="J2" s="16" t="s">
        <v>200</v>
      </c>
      <c r="K2" s="16"/>
      <c r="L2" s="99" t="s">
        <v>199</v>
      </c>
      <c r="M2" s="100"/>
      <c r="N2" s="101"/>
    </row>
    <row r="3" spans="1:14" ht="45" customHeight="1">
      <c r="A3" s="1" t="s">
        <v>198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187" t="s">
        <v>197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9" customFormat="1" ht="19.5" customHeight="1">
      <c r="A5" s="20" t="s">
        <v>0</v>
      </c>
      <c r="B5" s="21"/>
      <c r="C5" s="4" t="s">
        <v>196</v>
      </c>
      <c r="D5" s="96" t="s">
        <v>195</v>
      </c>
      <c r="E5" s="97"/>
      <c r="F5" s="97"/>
      <c r="G5" s="97"/>
      <c r="H5" s="97"/>
      <c r="I5" s="97"/>
      <c r="J5" s="98"/>
      <c r="K5" s="5" t="s">
        <v>194</v>
      </c>
      <c r="L5" s="6"/>
      <c r="M5" s="7"/>
      <c r="N5" s="8" t="s">
        <v>1</v>
      </c>
    </row>
    <row r="6" spans="1:14" s="9" customFormat="1" ht="42.75" customHeight="1">
      <c r="A6" s="22" t="s">
        <v>193</v>
      </c>
      <c r="B6" s="23" t="s">
        <v>2</v>
      </c>
      <c r="C6" s="92" t="s">
        <v>192</v>
      </c>
      <c r="D6" s="94" t="s">
        <v>191</v>
      </c>
      <c r="E6" s="94" t="s">
        <v>190</v>
      </c>
      <c r="F6" s="94" t="s">
        <v>189</v>
      </c>
      <c r="G6" s="94" t="s">
        <v>188</v>
      </c>
      <c r="H6" s="94" t="s">
        <v>187</v>
      </c>
      <c r="I6" s="94" t="s">
        <v>186</v>
      </c>
      <c r="J6" s="94" t="s">
        <v>185</v>
      </c>
      <c r="K6" s="10" t="s">
        <v>3</v>
      </c>
      <c r="L6" s="11"/>
      <c r="M6" s="12"/>
      <c r="N6" s="13" t="s">
        <v>184</v>
      </c>
    </row>
    <row r="7" spans="1:14" s="9" customFormat="1" ht="36" customHeight="1">
      <c r="A7" s="24"/>
      <c r="B7" s="25"/>
      <c r="C7" s="93"/>
      <c r="D7" s="95"/>
      <c r="E7" s="95"/>
      <c r="F7" s="95"/>
      <c r="G7" s="95"/>
      <c r="H7" s="95"/>
      <c r="I7" s="95"/>
      <c r="J7" s="95"/>
      <c r="K7" s="14" t="s">
        <v>183</v>
      </c>
      <c r="L7" s="14" t="s">
        <v>4</v>
      </c>
      <c r="M7" s="14" t="s">
        <v>182</v>
      </c>
      <c r="N7" s="15"/>
    </row>
    <row r="8" spans="1:26" ht="18" customHeight="1">
      <c r="A8" s="186" t="s">
        <v>181</v>
      </c>
      <c r="B8" s="36"/>
      <c r="C8" s="29"/>
      <c r="D8" s="39">
        <f>+D9</f>
        <v>3</v>
      </c>
      <c r="E8" s="39">
        <f>+E9</f>
        <v>1</v>
      </c>
      <c r="F8" s="39">
        <f>+F9</f>
        <v>5</v>
      </c>
      <c r="G8" s="39">
        <f>+G9</f>
        <v>0</v>
      </c>
      <c r="H8" s="39">
        <f>+H9</f>
        <v>0</v>
      </c>
      <c r="I8" s="39">
        <f>+I9</f>
        <v>1</v>
      </c>
      <c r="J8" s="39">
        <f>+J9</f>
        <v>22</v>
      </c>
      <c r="K8" s="39">
        <f>+K9</f>
        <v>113600</v>
      </c>
      <c r="L8" s="39">
        <f>+L9</f>
        <v>6058</v>
      </c>
      <c r="M8" s="39">
        <f>+M9</f>
        <v>107542</v>
      </c>
      <c r="N8" s="39"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8" customHeight="1">
      <c r="A9" s="185" t="s">
        <v>180</v>
      </c>
      <c r="B9" s="44"/>
      <c r="C9" s="31"/>
      <c r="D9" s="39">
        <f>D10+D17+D24+D28</f>
        <v>3</v>
      </c>
      <c r="E9" s="39">
        <f>E10+E17+E24+E28</f>
        <v>1</v>
      </c>
      <c r="F9" s="39">
        <f>F10+F17+F24+F28</f>
        <v>5</v>
      </c>
      <c r="G9" s="39">
        <f>G10+G17+G24+G28</f>
        <v>0</v>
      </c>
      <c r="H9" s="39">
        <f>H10+H17+H24+H28</f>
        <v>0</v>
      </c>
      <c r="I9" s="39">
        <f>I10+I17+I24+I28</f>
        <v>1</v>
      </c>
      <c r="J9" s="39">
        <f>J10+J17+J24+J28</f>
        <v>22</v>
      </c>
      <c r="K9" s="39">
        <f>K10+K17+K24+K28</f>
        <v>113600</v>
      </c>
      <c r="L9" s="39">
        <f>L10+L17+L24+L28</f>
        <v>6058</v>
      </c>
      <c r="M9" s="39">
        <f>M10+M17+M24+M28</f>
        <v>107542</v>
      </c>
      <c r="N9" s="39">
        <v>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8" customHeight="1">
      <c r="A10" s="185" t="s">
        <v>179</v>
      </c>
      <c r="B10" s="45"/>
      <c r="C10" s="31"/>
      <c r="D10" s="39">
        <f>SUM(D11:D16)</f>
        <v>2</v>
      </c>
      <c r="E10" s="39">
        <f>SUM(E11:E16)</f>
        <v>1</v>
      </c>
      <c r="F10" s="39">
        <f>SUM(F11:F16)</f>
        <v>1</v>
      </c>
      <c r="G10" s="39">
        <f>SUM(G11:G16)</f>
        <v>0</v>
      </c>
      <c r="H10" s="39">
        <f>SUM(H11:H16)</f>
        <v>0</v>
      </c>
      <c r="I10" s="39">
        <f>SUM(I11:I16)</f>
        <v>1</v>
      </c>
      <c r="J10" s="39">
        <f>SUM(J11:J16)</f>
        <v>8</v>
      </c>
      <c r="K10" s="39">
        <f>SUM(K11:K16)</f>
        <v>100861</v>
      </c>
      <c r="L10" s="39">
        <f>SUM(L11:L16)</f>
        <v>2965</v>
      </c>
      <c r="M10" s="39">
        <f>SUM(M11:M16)</f>
        <v>97896</v>
      </c>
      <c r="N10" s="39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8" customHeight="1">
      <c r="A11" s="46"/>
      <c r="B11" s="49" t="s">
        <v>178</v>
      </c>
      <c r="C11" s="37" t="s">
        <v>156</v>
      </c>
      <c r="D11" s="38">
        <v>0</v>
      </c>
      <c r="E11" s="38">
        <v>1</v>
      </c>
      <c r="F11" s="38">
        <v>1</v>
      </c>
      <c r="G11" s="38">
        <v>0</v>
      </c>
      <c r="H11" s="38">
        <v>0</v>
      </c>
      <c r="I11" s="38">
        <v>0</v>
      </c>
      <c r="J11" s="39">
        <v>0</v>
      </c>
      <c r="K11" s="39">
        <f>L11+M11</f>
        <v>1965</v>
      </c>
      <c r="L11" s="40">
        <v>1965</v>
      </c>
      <c r="M11" s="41">
        <v>0</v>
      </c>
      <c r="N11" s="39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8" customHeight="1">
      <c r="A12" s="46"/>
      <c r="B12" s="49" t="s">
        <v>178</v>
      </c>
      <c r="C12" s="37" t="s">
        <v>177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1</v>
      </c>
      <c r="K12" s="39">
        <f>L12+M12</f>
        <v>96</v>
      </c>
      <c r="L12" s="40">
        <v>0</v>
      </c>
      <c r="M12" s="41">
        <v>96</v>
      </c>
      <c r="N12" s="39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" customHeight="1">
      <c r="A13" s="46"/>
      <c r="B13" s="49" t="s">
        <v>176</v>
      </c>
      <c r="C13" s="37" t="s">
        <v>175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39">
        <f>L13+M13</f>
        <v>35000</v>
      </c>
      <c r="L13" s="40">
        <v>0</v>
      </c>
      <c r="M13" s="41">
        <v>35000</v>
      </c>
      <c r="N13" s="39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" customHeight="1">
      <c r="A14" s="46"/>
      <c r="B14" s="49" t="s">
        <v>171</v>
      </c>
      <c r="C14" s="37" t="s">
        <v>174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9">
        <v>0</v>
      </c>
      <c r="K14" s="39">
        <f>L14+M14</f>
        <v>100</v>
      </c>
      <c r="L14" s="40">
        <v>0</v>
      </c>
      <c r="M14" s="41">
        <v>100</v>
      </c>
      <c r="N14" s="39"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" customHeight="1">
      <c r="A15" s="46"/>
      <c r="B15" s="49" t="s">
        <v>173</v>
      </c>
      <c r="C15" s="37" t="s">
        <v>172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1</v>
      </c>
      <c r="K15" s="39">
        <f>L15+M15</f>
        <v>9000</v>
      </c>
      <c r="L15" s="40">
        <v>0</v>
      </c>
      <c r="M15" s="41">
        <v>9000</v>
      </c>
      <c r="N15" s="39"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" customHeight="1">
      <c r="A16" s="46"/>
      <c r="B16" s="49" t="s">
        <v>171</v>
      </c>
      <c r="C16" s="37" t="s">
        <v>158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9">
        <v>6</v>
      </c>
      <c r="K16" s="39">
        <f>L16+M16</f>
        <v>54700</v>
      </c>
      <c r="L16" s="40">
        <v>1000</v>
      </c>
      <c r="M16" s="41">
        <v>53700</v>
      </c>
      <c r="N16" s="39"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" customHeight="1">
      <c r="A17" s="185" t="s">
        <v>170</v>
      </c>
      <c r="B17" s="49"/>
      <c r="C17" s="184"/>
      <c r="D17" s="39">
        <f>SUM(D18:D23)</f>
        <v>0</v>
      </c>
      <c r="E17" s="39">
        <f>SUM(E18:E23)</f>
        <v>0</v>
      </c>
      <c r="F17" s="39">
        <f>SUM(F18:F23)</f>
        <v>2</v>
      </c>
      <c r="G17" s="39">
        <f>SUM(G18:G23)</f>
        <v>0</v>
      </c>
      <c r="H17" s="39">
        <f>SUM(H18:H23)</f>
        <v>0</v>
      </c>
      <c r="I17" s="39">
        <f>SUM(I18:I23)</f>
        <v>0</v>
      </c>
      <c r="J17" s="39">
        <f>SUM(J18:J23)</f>
        <v>10</v>
      </c>
      <c r="K17" s="39">
        <f>SUM(K18:K23)</f>
        <v>6801</v>
      </c>
      <c r="L17" s="39">
        <f>SUM(L18:L23)</f>
        <v>531</v>
      </c>
      <c r="M17" s="39">
        <f>SUM(M18:M23)</f>
        <v>6270</v>
      </c>
      <c r="N17" s="39">
        <v>0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" customHeight="1">
      <c r="A18" s="46"/>
      <c r="B18" s="49" t="s">
        <v>169</v>
      </c>
      <c r="C18" s="37" t="s">
        <v>160</v>
      </c>
      <c r="D18" s="38">
        <v>0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9">
        <v>0</v>
      </c>
      <c r="K18" s="39">
        <f>L18+M18</f>
        <v>31</v>
      </c>
      <c r="L18" s="40">
        <v>31</v>
      </c>
      <c r="M18" s="41">
        <v>0</v>
      </c>
      <c r="N18" s="39">
        <v>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" customHeight="1">
      <c r="A19" s="46"/>
      <c r="B19" s="49" t="s">
        <v>166</v>
      </c>
      <c r="C19" s="37" t="s">
        <v>168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9">
        <v>6</v>
      </c>
      <c r="K19" s="39">
        <f>L19+M19</f>
        <v>100</v>
      </c>
      <c r="L19" s="40">
        <v>100</v>
      </c>
      <c r="M19" s="41">
        <v>0</v>
      </c>
      <c r="N19" s="39">
        <v>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" customHeight="1">
      <c r="A20" s="46"/>
      <c r="B20" s="49" t="s">
        <v>166</v>
      </c>
      <c r="C20" s="37" t="s">
        <v>167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9">
        <v>1</v>
      </c>
      <c r="K20" s="39">
        <f>L20+M20</f>
        <v>200</v>
      </c>
      <c r="L20" s="40">
        <v>0</v>
      </c>
      <c r="M20" s="41">
        <v>200</v>
      </c>
      <c r="N20" s="39">
        <v>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" customHeight="1">
      <c r="A21" s="46"/>
      <c r="B21" s="49" t="s">
        <v>166</v>
      </c>
      <c r="C21" s="37" t="s">
        <v>165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1</v>
      </c>
      <c r="K21" s="39">
        <f>L21+M21</f>
        <v>70</v>
      </c>
      <c r="L21" s="40">
        <v>0</v>
      </c>
      <c r="M21" s="41">
        <v>70</v>
      </c>
      <c r="N21" s="39"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8" customHeight="1">
      <c r="A22" s="46"/>
      <c r="B22" s="49" t="s">
        <v>164</v>
      </c>
      <c r="C22" s="37" t="s">
        <v>156</v>
      </c>
      <c r="D22" s="38">
        <v>0</v>
      </c>
      <c r="E22" s="38">
        <v>0</v>
      </c>
      <c r="F22" s="38">
        <v>1</v>
      </c>
      <c r="G22" s="38">
        <v>0</v>
      </c>
      <c r="H22" s="38">
        <v>0</v>
      </c>
      <c r="I22" s="38">
        <v>0</v>
      </c>
      <c r="J22" s="39">
        <v>0</v>
      </c>
      <c r="K22" s="39">
        <f>L22+M22</f>
        <v>400</v>
      </c>
      <c r="L22" s="40">
        <v>400</v>
      </c>
      <c r="M22" s="41">
        <v>0</v>
      </c>
      <c r="N22" s="39"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8" customHeight="1">
      <c r="A23" s="46"/>
      <c r="B23" s="49" t="s">
        <v>163</v>
      </c>
      <c r="C23" s="37" t="s">
        <v>158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2</v>
      </c>
      <c r="K23" s="39">
        <f>L23+M23</f>
        <v>6000</v>
      </c>
      <c r="L23" s="40">
        <v>0</v>
      </c>
      <c r="M23" s="41">
        <v>6000</v>
      </c>
      <c r="N23" s="39"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8" customHeight="1">
      <c r="A24" s="185" t="s">
        <v>162</v>
      </c>
      <c r="B24" s="49"/>
      <c r="C24" s="184"/>
      <c r="D24" s="39">
        <f>SUM(D25:D27)</f>
        <v>0</v>
      </c>
      <c r="E24" s="39">
        <f>SUM(E25:E27)</f>
        <v>0</v>
      </c>
      <c r="F24" s="39">
        <f>SUM(F25:F27)</f>
        <v>2</v>
      </c>
      <c r="G24" s="39">
        <f>SUM(G25:G27)</f>
        <v>0</v>
      </c>
      <c r="H24" s="39">
        <f>SUM(H25:H27)</f>
        <v>0</v>
      </c>
      <c r="I24" s="39">
        <f>SUM(I25:I27)</f>
        <v>0</v>
      </c>
      <c r="J24" s="39">
        <f>SUM(J25:J27)</f>
        <v>3</v>
      </c>
      <c r="K24" s="39">
        <f>SUM(K25:K27)</f>
        <v>2813</v>
      </c>
      <c r="L24" s="39">
        <f>SUM(L25:L27)</f>
        <v>2313</v>
      </c>
      <c r="M24" s="39">
        <f>SUM(M25:M27)</f>
        <v>500</v>
      </c>
      <c r="N24" s="39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8" customHeight="1">
      <c r="A25" s="46"/>
      <c r="B25" s="49" t="s">
        <v>161</v>
      </c>
      <c r="C25" s="37" t="s">
        <v>160</v>
      </c>
      <c r="D25" s="38">
        <v>0</v>
      </c>
      <c r="E25" s="38">
        <v>0</v>
      </c>
      <c r="F25" s="38">
        <v>1</v>
      </c>
      <c r="G25" s="38">
        <v>0</v>
      </c>
      <c r="H25" s="38">
        <v>0</v>
      </c>
      <c r="I25" s="38">
        <v>0</v>
      </c>
      <c r="J25" s="39">
        <v>1</v>
      </c>
      <c r="K25" s="39">
        <f>L25+M25</f>
        <v>153</v>
      </c>
      <c r="L25" s="40">
        <v>153</v>
      </c>
      <c r="M25" s="41">
        <v>0</v>
      </c>
      <c r="N25" s="39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8" customHeight="1">
      <c r="A26" s="46"/>
      <c r="B26" s="49" t="s">
        <v>159</v>
      </c>
      <c r="C26" s="37" t="s">
        <v>158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1</v>
      </c>
      <c r="K26" s="39">
        <f>L26+M26</f>
        <v>500</v>
      </c>
      <c r="L26" s="40">
        <v>0</v>
      </c>
      <c r="M26" s="41">
        <v>500</v>
      </c>
      <c r="N26" s="39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8" customHeight="1">
      <c r="A27" s="46"/>
      <c r="B27" s="49" t="s">
        <v>157</v>
      </c>
      <c r="C27" s="37" t="s">
        <v>156</v>
      </c>
      <c r="D27" s="38">
        <v>0</v>
      </c>
      <c r="E27" s="38">
        <v>0</v>
      </c>
      <c r="F27" s="38">
        <v>1</v>
      </c>
      <c r="G27" s="38">
        <v>0</v>
      </c>
      <c r="H27" s="38">
        <v>0</v>
      </c>
      <c r="I27" s="38">
        <v>0</v>
      </c>
      <c r="J27" s="39">
        <v>1</v>
      </c>
      <c r="K27" s="39">
        <f>L27+M27</f>
        <v>2160</v>
      </c>
      <c r="L27" s="40">
        <v>2160</v>
      </c>
      <c r="M27" s="41">
        <v>0</v>
      </c>
      <c r="N27" s="39"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8" customHeight="1">
      <c r="A28" s="185" t="s">
        <v>155</v>
      </c>
      <c r="B28" s="49"/>
      <c r="C28" s="184"/>
      <c r="D28" s="39">
        <f>SUM(D29:D30)</f>
        <v>1</v>
      </c>
      <c r="E28" s="39">
        <f>SUM(E29:E30)</f>
        <v>0</v>
      </c>
      <c r="F28" s="39">
        <f>SUM(F29:F30)</f>
        <v>0</v>
      </c>
      <c r="G28" s="39">
        <f>SUM(G29:G30)</f>
        <v>0</v>
      </c>
      <c r="H28" s="39">
        <f>SUM(H29:H30)</f>
        <v>0</v>
      </c>
      <c r="I28" s="39">
        <f>SUM(I29:I30)</f>
        <v>0</v>
      </c>
      <c r="J28" s="39">
        <f>SUM(J29:J30)</f>
        <v>1</v>
      </c>
      <c r="K28" s="39">
        <f>SUM(K29:K30)</f>
        <v>3125</v>
      </c>
      <c r="L28" s="39">
        <f>SUM(L29:L30)</f>
        <v>249</v>
      </c>
      <c r="M28" s="39">
        <f>SUM(M29:M30)</f>
        <v>2876</v>
      </c>
      <c r="N28" s="39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8" customHeight="1">
      <c r="A29" s="46"/>
      <c r="B29" s="49" t="s">
        <v>153</v>
      </c>
      <c r="C29" s="37" t="s">
        <v>154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9">
        <v>0</v>
      </c>
      <c r="K29" s="39">
        <f>L29+M29</f>
        <v>2876</v>
      </c>
      <c r="L29" s="40">
        <v>0</v>
      </c>
      <c r="M29" s="41">
        <v>2876</v>
      </c>
      <c r="N29" s="39"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8" customHeight="1">
      <c r="A30" s="46"/>
      <c r="B30" s="49" t="s">
        <v>153</v>
      </c>
      <c r="C30" s="37" t="s">
        <v>152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1</v>
      </c>
      <c r="K30" s="39">
        <f>L30+M30</f>
        <v>249</v>
      </c>
      <c r="L30" s="40">
        <v>249</v>
      </c>
      <c r="M30" s="41">
        <v>0</v>
      </c>
      <c r="N30" s="39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9" customHeight="1">
      <c r="A31" s="47"/>
      <c r="B31" s="48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32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8:9" s="177" customFormat="1" ht="29.25" customHeight="1">
      <c r="H32" s="183"/>
      <c r="I32" s="182" t="s">
        <v>26</v>
      </c>
    </row>
    <row r="33" spans="1:13" s="177" customFormat="1" ht="31.5" customHeight="1">
      <c r="A33" s="182" t="s">
        <v>151</v>
      </c>
      <c r="B33" s="182"/>
      <c r="C33" s="172" t="s">
        <v>150</v>
      </c>
      <c r="D33" s="172"/>
      <c r="E33" s="172"/>
      <c r="F33" s="172"/>
      <c r="H33" s="183"/>
      <c r="I33" s="183"/>
      <c r="M33" s="182" t="s">
        <v>149</v>
      </c>
    </row>
    <row r="34" spans="8:9" s="177" customFormat="1" ht="16.5">
      <c r="H34" s="183"/>
      <c r="I34" s="182" t="s">
        <v>25</v>
      </c>
    </row>
    <row r="35" spans="3:9" s="177" customFormat="1" ht="24" customHeight="1">
      <c r="C35" s="181"/>
      <c r="D35" s="180"/>
      <c r="E35" s="179"/>
      <c r="I35" s="178"/>
    </row>
    <row r="36" spans="1:12" s="173" customFormat="1" ht="18" customHeight="1">
      <c r="A36" s="174" t="s">
        <v>148</v>
      </c>
      <c r="B36" s="175"/>
      <c r="C36" s="175"/>
      <c r="D36" s="175"/>
      <c r="E36" s="175"/>
      <c r="F36" s="175"/>
      <c r="G36" s="175"/>
      <c r="H36" s="175"/>
      <c r="I36" s="175"/>
      <c r="J36" s="175"/>
      <c r="L36" s="174"/>
    </row>
    <row r="37" spans="1:12" s="173" customFormat="1" ht="18" customHeight="1">
      <c r="A37" s="176" t="s">
        <v>147</v>
      </c>
      <c r="B37" s="175"/>
      <c r="C37" s="175"/>
      <c r="D37" s="175"/>
      <c r="E37" s="175"/>
      <c r="F37" s="175"/>
      <c r="G37" s="175"/>
      <c r="H37" s="175"/>
      <c r="I37" s="175"/>
      <c r="J37" s="175"/>
      <c r="L37" s="174"/>
    </row>
    <row r="38" s="9" customFormat="1" ht="18" customHeight="1">
      <c r="A38" s="34" t="s">
        <v>146</v>
      </c>
    </row>
    <row r="39" spans="1:13" s="9" customFormat="1" ht="18" customHeight="1">
      <c r="A39" s="33" t="s">
        <v>145</v>
      </c>
      <c r="M39" s="35"/>
    </row>
    <row r="40" spans="1:14" s="9" customFormat="1" ht="18" customHeight="1">
      <c r="A40" s="33" t="s">
        <v>144</v>
      </c>
      <c r="N40" s="172" t="s">
        <v>143</v>
      </c>
    </row>
  </sheetData>
  <sheetProtection/>
  <mergeCells count="11">
    <mergeCell ref="G6:G7"/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</mergeCells>
  <printOptions horizontalCentered="1"/>
  <pageMargins left="0.3937007874015748" right="0" top="0.5905511811023623" bottom="0.1968503937007874" header="0.31496062992125984" footer="0.3149606299212598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75390625" style="102" customWidth="1"/>
    <col min="2" max="2" width="4.125" style="102" customWidth="1"/>
    <col min="3" max="3" width="1.75390625" style="102" customWidth="1"/>
    <col min="4" max="4" width="3.50390625" style="102" customWidth="1"/>
    <col min="5" max="5" width="7.00390625" style="102" customWidth="1"/>
    <col min="6" max="6" width="6.875" style="102" customWidth="1"/>
    <col min="7" max="7" width="5.375" style="102" customWidth="1"/>
    <col min="8" max="8" width="6.875" style="102" customWidth="1"/>
    <col min="9" max="9" width="7.875" style="102" customWidth="1"/>
    <col min="10" max="10" width="7.25390625" style="102" customWidth="1"/>
    <col min="11" max="11" width="6.875" style="102" customWidth="1"/>
    <col min="12" max="12" width="4.875" style="102" customWidth="1"/>
    <col min="13" max="13" width="6.50390625" style="102" customWidth="1"/>
    <col min="14" max="14" width="4.875" style="102" customWidth="1"/>
    <col min="15" max="15" width="3.25390625" style="102" customWidth="1"/>
    <col min="16" max="16384" width="9.00390625" style="102" customWidth="1"/>
  </cols>
  <sheetData>
    <row r="1" spans="1:15" ht="16.5">
      <c r="A1" s="171" t="s">
        <v>142</v>
      </c>
      <c r="B1" s="170"/>
      <c r="C1" s="17"/>
      <c r="D1" s="26" t="s">
        <v>141</v>
      </c>
      <c r="E1" s="18"/>
      <c r="F1" s="18"/>
      <c r="G1" s="18"/>
      <c r="H1" s="18"/>
      <c r="I1" s="18"/>
      <c r="J1" s="18"/>
      <c r="K1" s="16" t="s">
        <v>140</v>
      </c>
      <c r="L1" s="16"/>
      <c r="M1" s="99" t="s">
        <v>139</v>
      </c>
      <c r="N1" s="100"/>
      <c r="O1" s="101"/>
    </row>
    <row r="2" spans="1:15" ht="16.5">
      <c r="A2" s="171" t="s">
        <v>138</v>
      </c>
      <c r="B2" s="170"/>
      <c r="C2" s="17"/>
      <c r="D2" s="27" t="s">
        <v>137</v>
      </c>
      <c r="E2" s="19"/>
      <c r="F2" s="19"/>
      <c r="G2" s="19"/>
      <c r="H2" s="19"/>
      <c r="I2" s="19"/>
      <c r="J2" s="19"/>
      <c r="K2" s="16" t="s">
        <v>136</v>
      </c>
      <c r="L2" s="16"/>
      <c r="M2" s="99" t="s">
        <v>135</v>
      </c>
      <c r="N2" s="100"/>
      <c r="O2" s="101"/>
    </row>
    <row r="3" spans="1:15" ht="51" customHeight="1">
      <c r="A3" s="169" t="s">
        <v>134</v>
      </c>
      <c r="B3" s="167"/>
      <c r="C3" s="167"/>
      <c r="D3" s="169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21" customHeight="1">
      <c r="A4" s="168" t="s">
        <v>133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31.5" customHeight="1">
      <c r="A5" s="166" t="s">
        <v>132</v>
      </c>
      <c r="B5" s="165" t="s">
        <v>2</v>
      </c>
      <c r="C5" s="164"/>
      <c r="D5" s="155" t="s">
        <v>131</v>
      </c>
      <c r="E5" s="99" t="s">
        <v>130</v>
      </c>
      <c r="F5" s="100"/>
      <c r="G5" s="100"/>
      <c r="H5" s="100"/>
      <c r="I5" s="100"/>
      <c r="J5" s="100"/>
      <c r="K5" s="101"/>
      <c r="L5" s="163" t="s">
        <v>129</v>
      </c>
      <c r="M5" s="162"/>
      <c r="N5" s="161"/>
      <c r="O5" s="160" t="s">
        <v>1</v>
      </c>
    </row>
    <row r="6" spans="1:15" ht="50.25" customHeight="1">
      <c r="A6" s="159"/>
      <c r="B6" s="158"/>
      <c r="C6" s="157"/>
      <c r="D6" s="156"/>
      <c r="E6" s="155" t="s">
        <v>128</v>
      </c>
      <c r="F6" s="155" t="s">
        <v>127</v>
      </c>
      <c r="G6" s="155" t="s">
        <v>126</v>
      </c>
      <c r="H6" s="155" t="s">
        <v>125</v>
      </c>
      <c r="I6" s="155" t="s">
        <v>124</v>
      </c>
      <c r="J6" s="155" t="s">
        <v>123</v>
      </c>
      <c r="K6" s="155" t="s">
        <v>122</v>
      </c>
      <c r="L6" s="135" t="s">
        <v>3</v>
      </c>
      <c r="M6" s="154"/>
      <c r="N6" s="153"/>
      <c r="O6" s="152" t="s">
        <v>121</v>
      </c>
    </row>
    <row r="7" spans="1:15" ht="50.25" customHeight="1">
      <c r="A7" s="151"/>
      <c r="B7" s="150"/>
      <c r="C7" s="149"/>
      <c r="D7" s="148"/>
      <c r="E7" s="148"/>
      <c r="F7" s="148"/>
      <c r="G7" s="148"/>
      <c r="H7" s="148"/>
      <c r="I7" s="148"/>
      <c r="J7" s="148"/>
      <c r="K7" s="148"/>
      <c r="L7" s="147" t="s">
        <v>120</v>
      </c>
      <c r="M7" s="147" t="s">
        <v>119</v>
      </c>
      <c r="N7" s="147" t="s">
        <v>118</v>
      </c>
      <c r="O7" s="132"/>
    </row>
    <row r="8" spans="1:15" ht="16.5">
      <c r="A8" s="142" t="s">
        <v>117</v>
      </c>
      <c r="B8" s="146" t="s">
        <v>116</v>
      </c>
      <c r="C8" s="145"/>
      <c r="D8" s="145"/>
      <c r="E8" s="145"/>
      <c r="F8" s="145"/>
      <c r="G8" s="144"/>
      <c r="H8" s="144"/>
      <c r="I8" s="144"/>
      <c r="J8" s="144"/>
      <c r="K8" s="144"/>
      <c r="L8" s="144"/>
      <c r="M8" s="144"/>
      <c r="N8" s="144"/>
      <c r="O8" s="143"/>
    </row>
    <row r="9" spans="1:15" ht="16.5">
      <c r="A9" s="142"/>
      <c r="B9" s="141"/>
      <c r="C9" s="138"/>
      <c r="D9" s="140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8"/>
    </row>
    <row r="10" spans="1:15" ht="16.5">
      <c r="A10" s="137"/>
      <c r="B10" s="136"/>
      <c r="C10" s="116"/>
      <c r="D10" s="116"/>
      <c r="E10" s="135"/>
      <c r="F10" s="135"/>
      <c r="G10" s="135"/>
      <c r="H10" s="135"/>
      <c r="I10" s="135"/>
      <c r="J10" s="135"/>
      <c r="K10" s="135"/>
      <c r="L10" s="134"/>
      <c r="M10" s="134"/>
      <c r="N10" s="129"/>
      <c r="O10" s="116"/>
    </row>
    <row r="11" spans="1:15" ht="16.5">
      <c r="A11" s="137"/>
      <c r="B11" s="136"/>
      <c r="C11" s="116"/>
      <c r="D11" s="116"/>
      <c r="E11" s="135"/>
      <c r="F11" s="135"/>
      <c r="G11" s="135"/>
      <c r="H11" s="135"/>
      <c r="I11" s="135"/>
      <c r="J11" s="135"/>
      <c r="K11" s="135"/>
      <c r="L11" s="134"/>
      <c r="M11" s="134"/>
      <c r="N11" s="129"/>
      <c r="O11" s="116"/>
    </row>
    <row r="12" spans="1:15" ht="16.5">
      <c r="A12" s="137"/>
      <c r="B12" s="136"/>
      <c r="C12" s="116"/>
      <c r="D12" s="116"/>
      <c r="E12" s="135"/>
      <c r="F12" s="135"/>
      <c r="G12" s="135"/>
      <c r="H12" s="135"/>
      <c r="I12" s="135"/>
      <c r="J12" s="135"/>
      <c r="K12" s="135"/>
      <c r="L12" s="134"/>
      <c r="M12" s="134"/>
      <c r="N12" s="129"/>
      <c r="O12" s="116"/>
    </row>
    <row r="13" spans="1:15" ht="16.5">
      <c r="A13" s="137"/>
      <c r="B13" s="136"/>
      <c r="C13" s="116"/>
      <c r="D13" s="116"/>
      <c r="E13" s="135"/>
      <c r="F13" s="135"/>
      <c r="G13" s="135"/>
      <c r="H13" s="135"/>
      <c r="I13" s="135"/>
      <c r="J13" s="135"/>
      <c r="K13" s="135"/>
      <c r="L13" s="134"/>
      <c r="M13" s="134"/>
      <c r="N13" s="129"/>
      <c r="O13" s="116"/>
    </row>
    <row r="14" spans="1:15" ht="16.5">
      <c r="A14" s="137"/>
      <c r="B14" s="136"/>
      <c r="C14" s="116"/>
      <c r="D14" s="116"/>
      <c r="E14" s="135"/>
      <c r="F14" s="135"/>
      <c r="G14" s="135"/>
      <c r="H14" s="135"/>
      <c r="I14" s="135"/>
      <c r="J14" s="135"/>
      <c r="K14" s="135"/>
      <c r="L14" s="134"/>
      <c r="M14" s="134"/>
      <c r="N14" s="129"/>
      <c r="O14" s="116"/>
    </row>
    <row r="15" spans="1:15" ht="16.5">
      <c r="A15" s="137"/>
      <c r="B15" s="136"/>
      <c r="C15" s="116"/>
      <c r="D15" s="116"/>
      <c r="E15" s="135"/>
      <c r="F15" s="135"/>
      <c r="G15" s="135"/>
      <c r="H15" s="135"/>
      <c r="I15" s="135"/>
      <c r="J15" s="135"/>
      <c r="K15" s="135"/>
      <c r="L15" s="134"/>
      <c r="M15" s="134"/>
      <c r="N15" s="129"/>
      <c r="O15" s="116"/>
    </row>
    <row r="16" spans="1:15" ht="16.5">
      <c r="A16" s="137"/>
      <c r="B16" s="136"/>
      <c r="C16" s="116"/>
      <c r="D16" s="116"/>
      <c r="E16" s="135"/>
      <c r="F16" s="135"/>
      <c r="G16" s="135"/>
      <c r="H16" s="135"/>
      <c r="I16" s="135"/>
      <c r="J16" s="135"/>
      <c r="K16" s="135"/>
      <c r="L16" s="134"/>
      <c r="M16" s="134"/>
      <c r="N16" s="129"/>
      <c r="O16" s="116"/>
    </row>
    <row r="17" spans="1:15" ht="16.5">
      <c r="A17" s="137"/>
      <c r="B17" s="136"/>
      <c r="C17" s="116"/>
      <c r="D17" s="116"/>
      <c r="E17" s="135"/>
      <c r="F17" s="135"/>
      <c r="G17" s="135"/>
      <c r="H17" s="135"/>
      <c r="I17" s="135"/>
      <c r="J17" s="135"/>
      <c r="K17" s="135"/>
      <c r="L17" s="134"/>
      <c r="M17" s="134"/>
      <c r="N17" s="129"/>
      <c r="O17" s="116"/>
    </row>
    <row r="18" spans="1:15" ht="16.5">
      <c r="A18" s="133"/>
      <c r="B18" s="132"/>
      <c r="C18" s="130"/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0"/>
    </row>
    <row r="19" spans="1:15" ht="16.5">
      <c r="A19" s="116"/>
      <c r="B19" s="116"/>
      <c r="C19" s="116"/>
      <c r="D19" s="11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16"/>
    </row>
    <row r="20" spans="1:15" ht="16.5">
      <c r="A20" s="128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s="103" customFormat="1" ht="15.75">
      <c r="A21" s="105" t="s">
        <v>1</v>
      </c>
      <c r="B21" s="123"/>
      <c r="C21" s="123"/>
      <c r="D21" s="123"/>
      <c r="E21" s="123"/>
      <c r="F21" s="123"/>
      <c r="G21" s="123"/>
      <c r="H21" s="123"/>
      <c r="I21" s="118" t="s">
        <v>26</v>
      </c>
      <c r="J21" s="117"/>
      <c r="K21" s="117"/>
      <c r="L21" s="106"/>
      <c r="M21" s="106"/>
      <c r="N21" s="106"/>
      <c r="O21" s="105"/>
    </row>
    <row r="22" spans="1:15" s="103" customFormat="1" ht="15.75">
      <c r="A22" s="126" t="s">
        <v>115</v>
      </c>
      <c r="B22" s="126"/>
      <c r="C22" s="125"/>
      <c r="D22" s="123"/>
      <c r="E22" s="124" t="s">
        <v>114</v>
      </c>
      <c r="F22" s="124"/>
      <c r="G22" s="123"/>
      <c r="H22" s="123"/>
      <c r="J22" s="117"/>
      <c r="K22" s="117"/>
      <c r="L22" s="106"/>
      <c r="M22" s="105" t="s">
        <v>113</v>
      </c>
      <c r="N22" s="106"/>
      <c r="O22" s="106"/>
    </row>
    <row r="23" spans="1:15" s="103" customFormat="1" ht="15.75">
      <c r="A23" s="121" t="s">
        <v>1</v>
      </c>
      <c r="B23" s="122"/>
      <c r="C23" s="122"/>
      <c r="D23" s="121"/>
      <c r="E23" s="120"/>
      <c r="F23" s="120"/>
      <c r="G23" s="120"/>
      <c r="H23" s="119"/>
      <c r="I23" s="118" t="s">
        <v>25</v>
      </c>
      <c r="J23" s="117"/>
      <c r="K23" s="117"/>
      <c r="L23" s="106"/>
      <c r="M23" s="106"/>
      <c r="N23" s="106"/>
      <c r="O23" s="106"/>
    </row>
    <row r="24" spans="1:15" ht="16.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16.5">
      <c r="A25" s="116" t="s">
        <v>112</v>
      </c>
      <c r="B25" s="116"/>
      <c r="C25" s="115" t="s">
        <v>111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6.5">
      <c r="A26" s="116"/>
      <c r="B26" s="116"/>
      <c r="C26" s="115" t="s">
        <v>110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s="103" customFormat="1" ht="18" customHeight="1">
      <c r="A27" s="107" t="s">
        <v>109</v>
      </c>
      <c r="B27" s="110"/>
      <c r="C27" s="108" t="s">
        <v>108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s="103" customFormat="1" ht="18" customHeight="1">
      <c r="A28" s="107"/>
      <c r="B28" s="110"/>
      <c r="C28" s="110" t="s">
        <v>107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s="103" customFormat="1" ht="18" customHeight="1">
      <c r="A29" s="107" t="s">
        <v>106</v>
      </c>
      <c r="B29" s="110"/>
      <c r="C29" s="112" t="s">
        <v>105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s="103" customFormat="1" ht="18" customHeight="1">
      <c r="A30" s="107"/>
      <c r="B30" s="110"/>
      <c r="C30" s="110" t="s">
        <v>104</v>
      </c>
      <c r="D30" s="110" t="s">
        <v>103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05"/>
      <c r="O30" s="105"/>
    </row>
    <row r="31" spans="1:15" s="103" customFormat="1" ht="18" customHeight="1">
      <c r="A31" s="107"/>
      <c r="B31" s="110"/>
      <c r="C31" s="112" t="s">
        <v>102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s="103" customFormat="1" ht="18" customHeight="1">
      <c r="A32" s="107"/>
      <c r="B32" s="110"/>
      <c r="C32" s="109" t="s">
        <v>101</v>
      </c>
      <c r="D32" s="108" t="s">
        <v>100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s="103" customFormat="1" ht="18" customHeight="1">
      <c r="A33" s="107" t="s">
        <v>99</v>
      </c>
      <c r="B33" s="105"/>
      <c r="C33" s="106" t="s">
        <v>97</v>
      </c>
      <c r="D33" s="108" t="s">
        <v>98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5" s="103" customFormat="1" ht="18" customHeight="1">
      <c r="A34" s="107"/>
      <c r="B34" s="105"/>
      <c r="C34" s="106" t="s">
        <v>97</v>
      </c>
      <c r="D34" s="105" t="s">
        <v>96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0" s="103" customFormat="1" ht="18" customHeight="1">
      <c r="A35" s="107" t="s">
        <v>95</v>
      </c>
      <c r="B35" s="105"/>
      <c r="C35" s="105" t="s">
        <v>94</v>
      </c>
      <c r="D35" s="105"/>
      <c r="E35" s="105"/>
      <c r="F35" s="105"/>
      <c r="G35" s="105"/>
      <c r="H35" s="105"/>
      <c r="I35" s="105"/>
      <c r="J35" s="105"/>
    </row>
    <row r="36" spans="1:15" s="103" customFormat="1" ht="18" customHeight="1">
      <c r="A36" s="107"/>
      <c r="B36" s="105"/>
      <c r="C36" s="105"/>
      <c r="D36" s="106"/>
      <c r="E36" s="105"/>
      <c r="F36" s="105"/>
      <c r="G36" s="105"/>
      <c r="H36" s="105"/>
      <c r="I36" s="105"/>
      <c r="J36" s="105"/>
      <c r="K36" s="104" t="s">
        <v>93</v>
      </c>
      <c r="L36" s="104"/>
      <c r="M36" s="104"/>
      <c r="N36" s="104"/>
      <c r="O36" s="104"/>
    </row>
  </sheetData>
  <sheetProtection/>
  <mergeCells count="24">
    <mergeCell ref="C26:O26"/>
    <mergeCell ref="C27:O27"/>
    <mergeCell ref="C29:O29"/>
    <mergeCell ref="C31:O31"/>
    <mergeCell ref="B8:F8"/>
    <mergeCell ref="A5:A7"/>
    <mergeCell ref="A22:B22"/>
    <mergeCell ref="D5:D7"/>
    <mergeCell ref="E6:E7"/>
    <mergeCell ref="B5:C7"/>
    <mergeCell ref="K36:O36"/>
    <mergeCell ref="D33:O33"/>
    <mergeCell ref="C25:O25"/>
    <mergeCell ref="D32:O32"/>
    <mergeCell ref="I6:I7"/>
    <mergeCell ref="M1:O1"/>
    <mergeCell ref="M2:O2"/>
    <mergeCell ref="E22:F22"/>
    <mergeCell ref="J6:J7"/>
    <mergeCell ref="K6:K7"/>
    <mergeCell ref="G6:G7"/>
    <mergeCell ref="H6:H7"/>
    <mergeCell ref="E5:K5"/>
    <mergeCell ref="F6:F7"/>
  </mergeCells>
  <printOptions/>
  <pageMargins left="0.7480314960629921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6.75390625" style="3" customWidth="1"/>
    <col min="2" max="2" width="15.875" style="3" customWidth="1"/>
    <col min="3" max="3" width="15.125" style="3" customWidth="1"/>
    <col min="4" max="4" width="9.25390625" style="3" customWidth="1"/>
    <col min="5" max="5" width="9.375" style="3" customWidth="1"/>
    <col min="6" max="6" width="10.875" style="3" customWidth="1"/>
    <col min="7" max="7" width="9.875" style="3" customWidth="1"/>
    <col min="8" max="8" width="10.625" style="3" customWidth="1"/>
    <col min="9" max="9" width="9.375" style="3" customWidth="1"/>
    <col min="10" max="10" width="8.875" style="3" customWidth="1"/>
    <col min="11" max="11" width="12.125" style="3" customWidth="1"/>
    <col min="12" max="12" width="9.875" style="3" customWidth="1"/>
    <col min="13" max="13" width="12.25390625" style="3" customWidth="1"/>
    <col min="14" max="14" width="12.50390625" style="3" customWidth="1"/>
    <col min="15" max="15" width="6.125" style="3" customWidth="1"/>
    <col min="16" max="16" width="6.625" style="3" customWidth="1"/>
    <col min="17" max="16384" width="9.00390625" style="3" customWidth="1"/>
  </cols>
  <sheetData>
    <row r="1" spans="1:14" ht="21.75" customHeight="1">
      <c r="A1" s="16" t="s">
        <v>14</v>
      </c>
      <c r="B1" s="16"/>
      <c r="C1" s="26" t="s">
        <v>21</v>
      </c>
      <c r="D1" s="18"/>
      <c r="E1" s="18"/>
      <c r="F1" s="18"/>
      <c r="G1" s="18"/>
      <c r="H1" s="18"/>
      <c r="I1" s="18"/>
      <c r="J1" s="16" t="s">
        <v>12</v>
      </c>
      <c r="K1" s="16"/>
      <c r="L1" s="99" t="s">
        <v>7</v>
      </c>
      <c r="M1" s="100"/>
      <c r="N1" s="101"/>
    </row>
    <row r="2" spans="1:14" ht="21.75" customHeight="1">
      <c r="A2" s="16" t="s">
        <v>23</v>
      </c>
      <c r="B2" s="17"/>
      <c r="C2" s="27" t="s">
        <v>22</v>
      </c>
      <c r="D2" s="19"/>
      <c r="E2" s="19"/>
      <c r="F2" s="19"/>
      <c r="G2" s="19"/>
      <c r="H2" s="19"/>
      <c r="I2" s="19"/>
      <c r="J2" s="16" t="s">
        <v>13</v>
      </c>
      <c r="K2" s="16"/>
      <c r="L2" s="99" t="s">
        <v>5</v>
      </c>
      <c r="M2" s="100"/>
      <c r="N2" s="101"/>
    </row>
    <row r="3" spans="1:14" ht="53.25" customHeight="1">
      <c r="A3" s="72" t="s">
        <v>82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73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9" customFormat="1" ht="30" customHeight="1">
      <c r="A5" s="20" t="s">
        <v>0</v>
      </c>
      <c r="B5" s="21"/>
      <c r="C5" s="4" t="s">
        <v>31</v>
      </c>
      <c r="D5" s="96" t="s">
        <v>24</v>
      </c>
      <c r="E5" s="97"/>
      <c r="F5" s="97"/>
      <c r="G5" s="97"/>
      <c r="H5" s="97"/>
      <c r="I5" s="97"/>
      <c r="J5" s="98"/>
      <c r="K5" s="5" t="s">
        <v>10</v>
      </c>
      <c r="L5" s="6"/>
      <c r="M5" s="7"/>
      <c r="N5" s="8" t="s">
        <v>1</v>
      </c>
    </row>
    <row r="6" spans="1:14" s="9" customFormat="1" ht="33" customHeight="1">
      <c r="A6" s="22" t="s">
        <v>9</v>
      </c>
      <c r="B6" s="23" t="s">
        <v>2</v>
      </c>
      <c r="C6" s="92" t="s">
        <v>32</v>
      </c>
      <c r="D6" s="94" t="s">
        <v>8</v>
      </c>
      <c r="E6" s="94" t="s">
        <v>15</v>
      </c>
      <c r="F6" s="94" t="s">
        <v>16</v>
      </c>
      <c r="G6" s="94" t="s">
        <v>17</v>
      </c>
      <c r="H6" s="94" t="s">
        <v>18</v>
      </c>
      <c r="I6" s="94" t="s">
        <v>19</v>
      </c>
      <c r="J6" s="94" t="s">
        <v>20</v>
      </c>
      <c r="K6" s="10" t="s">
        <v>3</v>
      </c>
      <c r="L6" s="11"/>
      <c r="M6" s="12"/>
      <c r="N6" s="13" t="s">
        <v>30</v>
      </c>
    </row>
    <row r="7" spans="1:14" s="9" customFormat="1" ht="47.25" customHeight="1">
      <c r="A7" s="24"/>
      <c r="B7" s="25"/>
      <c r="C7" s="93"/>
      <c r="D7" s="95"/>
      <c r="E7" s="95"/>
      <c r="F7" s="95"/>
      <c r="G7" s="95"/>
      <c r="H7" s="95"/>
      <c r="I7" s="95"/>
      <c r="J7" s="95"/>
      <c r="K7" s="14" t="s">
        <v>6</v>
      </c>
      <c r="L7" s="14" t="s">
        <v>4</v>
      </c>
      <c r="M7" s="14" t="s">
        <v>11</v>
      </c>
      <c r="N7" s="15"/>
    </row>
    <row r="8" spans="1:14" ht="30" customHeight="1">
      <c r="A8" s="66" t="s">
        <v>75</v>
      </c>
      <c r="B8" s="36"/>
      <c r="C8" s="29"/>
      <c r="D8" s="64">
        <f>+D9+D34+D43</f>
        <v>3</v>
      </c>
      <c r="E8" s="64">
        <f aca="true" t="shared" si="0" ref="E8:N8">+E9+E34+E43</f>
        <v>1</v>
      </c>
      <c r="F8" s="64">
        <f t="shared" si="0"/>
        <v>5</v>
      </c>
      <c r="G8" s="64">
        <f t="shared" si="0"/>
        <v>0</v>
      </c>
      <c r="H8" s="64">
        <f t="shared" si="0"/>
        <v>0</v>
      </c>
      <c r="I8" s="64">
        <f t="shared" si="0"/>
        <v>4</v>
      </c>
      <c r="J8" s="64">
        <f t="shared" si="0"/>
        <v>30</v>
      </c>
      <c r="K8" s="64">
        <f t="shared" si="0"/>
        <v>118481</v>
      </c>
      <c r="L8" s="64">
        <f t="shared" si="0"/>
        <v>7254</v>
      </c>
      <c r="M8" s="64">
        <f t="shared" si="0"/>
        <v>111227</v>
      </c>
      <c r="N8" s="59">
        <f t="shared" si="0"/>
        <v>0</v>
      </c>
    </row>
    <row r="9" spans="1:14" ht="28.5" customHeight="1">
      <c r="A9" s="60" t="s">
        <v>34</v>
      </c>
      <c r="B9" s="44"/>
      <c r="C9" s="31"/>
      <c r="D9" s="64">
        <f aca="true" t="shared" si="1" ref="D9:M9">D10+D21+D29+D17</f>
        <v>3</v>
      </c>
      <c r="E9" s="64">
        <f t="shared" si="1"/>
        <v>1</v>
      </c>
      <c r="F9" s="64">
        <f t="shared" si="1"/>
        <v>5</v>
      </c>
      <c r="G9" s="64">
        <f t="shared" si="1"/>
        <v>0</v>
      </c>
      <c r="H9" s="64">
        <f t="shared" si="1"/>
        <v>0</v>
      </c>
      <c r="I9" s="64">
        <f t="shared" si="1"/>
        <v>4</v>
      </c>
      <c r="J9" s="64">
        <f t="shared" si="1"/>
        <v>24</v>
      </c>
      <c r="K9" s="64">
        <f t="shared" si="1"/>
        <v>115042</v>
      </c>
      <c r="L9" s="64">
        <f t="shared" si="1"/>
        <v>7125</v>
      </c>
      <c r="M9" s="64">
        <f t="shared" si="1"/>
        <v>107917</v>
      </c>
      <c r="N9" s="59">
        <v>0</v>
      </c>
    </row>
    <row r="10" spans="1:26" ht="26.25" customHeight="1">
      <c r="A10" s="50" t="s">
        <v>41</v>
      </c>
      <c r="B10" s="45"/>
      <c r="C10" s="31"/>
      <c r="D10" s="65">
        <f>SUM(D11:D16)</f>
        <v>2</v>
      </c>
      <c r="E10" s="65">
        <f aca="true" t="shared" si="2" ref="E10:M10">SUM(E11:E16)</f>
        <v>1</v>
      </c>
      <c r="F10" s="65">
        <f t="shared" si="2"/>
        <v>1</v>
      </c>
      <c r="G10" s="65">
        <f t="shared" si="2"/>
        <v>0</v>
      </c>
      <c r="H10" s="65">
        <f t="shared" si="2"/>
        <v>0</v>
      </c>
      <c r="I10" s="65">
        <f t="shared" si="2"/>
        <v>1</v>
      </c>
      <c r="J10" s="65">
        <f t="shared" si="2"/>
        <v>8</v>
      </c>
      <c r="K10" s="65">
        <f t="shared" si="2"/>
        <v>100861</v>
      </c>
      <c r="L10" s="65">
        <f t="shared" si="2"/>
        <v>2965</v>
      </c>
      <c r="M10" s="65">
        <f t="shared" si="2"/>
        <v>97896</v>
      </c>
      <c r="N10" s="39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8" customHeight="1">
      <c r="A11" s="46"/>
      <c r="B11" s="49" t="s">
        <v>46</v>
      </c>
      <c r="C11" s="37" t="s">
        <v>42</v>
      </c>
      <c r="D11" s="38">
        <v>0</v>
      </c>
      <c r="E11" s="38">
        <v>1</v>
      </c>
      <c r="F11" s="38">
        <v>1</v>
      </c>
      <c r="G11" s="38">
        <v>0</v>
      </c>
      <c r="H11" s="38">
        <v>0</v>
      </c>
      <c r="I11" s="38">
        <v>0</v>
      </c>
      <c r="J11" s="39">
        <v>0</v>
      </c>
      <c r="K11" s="39">
        <f aca="true" t="shared" si="3" ref="K11:K16">L11+M11</f>
        <v>1965</v>
      </c>
      <c r="L11" s="40">
        <v>1965</v>
      </c>
      <c r="M11" s="41">
        <v>0</v>
      </c>
      <c r="N11" s="39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8" customHeight="1">
      <c r="A12" s="46"/>
      <c r="B12" s="49" t="s">
        <v>46</v>
      </c>
      <c r="C12" s="37" t="s">
        <v>68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1</v>
      </c>
      <c r="K12" s="39">
        <f t="shared" si="3"/>
        <v>96</v>
      </c>
      <c r="L12" s="40">
        <v>0</v>
      </c>
      <c r="M12" s="41">
        <v>96</v>
      </c>
      <c r="N12" s="39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" customHeight="1">
      <c r="A13" s="46"/>
      <c r="B13" s="49" t="s">
        <v>47</v>
      </c>
      <c r="C13" s="37" t="s">
        <v>44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39">
        <f t="shared" si="3"/>
        <v>35000</v>
      </c>
      <c r="L13" s="40">
        <v>0</v>
      </c>
      <c r="M13" s="41">
        <v>35000</v>
      </c>
      <c r="N13" s="39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" customHeight="1">
      <c r="A14" s="46"/>
      <c r="B14" s="49" t="s">
        <v>55</v>
      </c>
      <c r="C14" s="37" t="s">
        <v>35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9">
        <v>0</v>
      </c>
      <c r="K14" s="39">
        <f t="shared" si="3"/>
        <v>100</v>
      </c>
      <c r="L14" s="40">
        <v>0</v>
      </c>
      <c r="M14" s="41">
        <v>100</v>
      </c>
      <c r="N14" s="39"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" customHeight="1">
      <c r="A15" s="46"/>
      <c r="B15" s="49" t="s">
        <v>54</v>
      </c>
      <c r="C15" s="37" t="s">
        <v>36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1</v>
      </c>
      <c r="K15" s="39">
        <f t="shared" si="3"/>
        <v>9000</v>
      </c>
      <c r="L15" s="40">
        <v>0</v>
      </c>
      <c r="M15" s="41">
        <v>9000</v>
      </c>
      <c r="N15" s="39"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" customHeight="1">
      <c r="A16" s="46"/>
      <c r="B16" s="49" t="s">
        <v>56</v>
      </c>
      <c r="C16" s="37" t="s">
        <v>37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9">
        <v>6</v>
      </c>
      <c r="K16" s="39">
        <f t="shared" si="3"/>
        <v>54700</v>
      </c>
      <c r="L16" s="40">
        <v>1000</v>
      </c>
      <c r="M16" s="41">
        <v>53700</v>
      </c>
      <c r="N16" s="39"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6.25" customHeight="1">
      <c r="A17" s="50" t="s">
        <v>90</v>
      </c>
      <c r="B17" s="45"/>
      <c r="C17" s="31"/>
      <c r="D17" s="65">
        <f>SUM(D18:D20)</f>
        <v>1</v>
      </c>
      <c r="E17" s="65">
        <f aca="true" t="shared" si="4" ref="E17:N17">SUM(E18:E20)</f>
        <v>0</v>
      </c>
      <c r="F17" s="65">
        <f t="shared" si="4"/>
        <v>0</v>
      </c>
      <c r="G17" s="65">
        <f t="shared" si="4"/>
        <v>0</v>
      </c>
      <c r="H17" s="65">
        <f t="shared" si="4"/>
        <v>0</v>
      </c>
      <c r="I17" s="65">
        <f t="shared" si="4"/>
        <v>1</v>
      </c>
      <c r="J17" s="65">
        <f t="shared" si="4"/>
        <v>2</v>
      </c>
      <c r="K17" s="65">
        <f t="shared" si="4"/>
        <v>3300</v>
      </c>
      <c r="L17" s="65">
        <f t="shared" si="4"/>
        <v>249</v>
      </c>
      <c r="M17" s="65">
        <f t="shared" si="4"/>
        <v>3051</v>
      </c>
      <c r="N17" s="39">
        <f t="shared" si="4"/>
        <v>0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" customHeight="1">
      <c r="A18" s="46"/>
      <c r="B18" s="49" t="s">
        <v>52</v>
      </c>
      <c r="C18" s="37" t="s">
        <v>43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39">
        <f>L18+M18</f>
        <v>2876</v>
      </c>
      <c r="L18" s="40">
        <v>0</v>
      </c>
      <c r="M18" s="41">
        <v>2876</v>
      </c>
      <c r="N18" s="39">
        <v>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" customHeight="1">
      <c r="A19" s="46"/>
      <c r="B19" s="49" t="s">
        <v>52</v>
      </c>
      <c r="C19" s="37" t="s">
        <v>33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9">
        <v>1</v>
      </c>
      <c r="K19" s="39">
        <f>L19+M19</f>
        <v>249</v>
      </c>
      <c r="L19" s="40">
        <v>249</v>
      </c>
      <c r="M19" s="41">
        <v>0</v>
      </c>
      <c r="N19" s="39">
        <v>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" customHeight="1">
      <c r="A20" s="46"/>
      <c r="B20" s="49" t="s">
        <v>63</v>
      </c>
      <c r="C20" s="37" t="s">
        <v>64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1</v>
      </c>
      <c r="J20" s="39">
        <v>1</v>
      </c>
      <c r="K20" s="39">
        <f>L20+M20</f>
        <v>175</v>
      </c>
      <c r="L20" s="40">
        <v>0</v>
      </c>
      <c r="M20" s="41">
        <v>175</v>
      </c>
      <c r="N20" s="39">
        <v>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6.25" customHeight="1">
      <c r="A21" s="50" t="s">
        <v>91</v>
      </c>
      <c r="B21" s="45"/>
      <c r="C21" s="31"/>
      <c r="D21" s="65">
        <f>SUM(D22:D28)</f>
        <v>0</v>
      </c>
      <c r="E21" s="65">
        <f aca="true" t="shared" si="5" ref="E21:L21">SUM(E22:E28)</f>
        <v>0</v>
      </c>
      <c r="F21" s="65">
        <f t="shared" si="5"/>
        <v>2</v>
      </c>
      <c r="G21" s="65">
        <f t="shared" si="5"/>
        <v>0</v>
      </c>
      <c r="H21" s="65">
        <f t="shared" si="5"/>
        <v>0</v>
      </c>
      <c r="I21" s="65">
        <f t="shared" si="5"/>
        <v>2</v>
      </c>
      <c r="J21" s="65">
        <f t="shared" si="5"/>
        <v>10</v>
      </c>
      <c r="K21" s="65">
        <f t="shared" si="5"/>
        <v>7001</v>
      </c>
      <c r="L21" s="65">
        <f t="shared" si="5"/>
        <v>531</v>
      </c>
      <c r="M21" s="65">
        <f>SUM(M22:M28)</f>
        <v>6470</v>
      </c>
      <c r="N21" s="39">
        <f>SUM(N22:N28)</f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8" customHeight="1">
      <c r="A22" s="46"/>
      <c r="B22" s="49" t="s">
        <v>65</v>
      </c>
      <c r="C22" s="37" t="s">
        <v>66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9">
        <v>0</v>
      </c>
      <c r="K22" s="39">
        <f>L22+M22</f>
        <v>200</v>
      </c>
      <c r="L22" s="40">
        <v>0</v>
      </c>
      <c r="M22" s="41">
        <v>200</v>
      </c>
      <c r="N22" s="39"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8" customHeight="1">
      <c r="A23" s="46"/>
      <c r="B23" s="49" t="s">
        <v>48</v>
      </c>
      <c r="C23" s="37" t="s">
        <v>45</v>
      </c>
      <c r="D23" s="38">
        <v>0</v>
      </c>
      <c r="E23" s="38">
        <v>0</v>
      </c>
      <c r="F23" s="38">
        <v>1</v>
      </c>
      <c r="G23" s="38">
        <v>0</v>
      </c>
      <c r="H23" s="38">
        <v>0</v>
      </c>
      <c r="I23" s="38">
        <v>0</v>
      </c>
      <c r="J23" s="39">
        <v>0</v>
      </c>
      <c r="K23" s="39">
        <f aca="true" t="shared" si="6" ref="K23:K28">L23+M23</f>
        <v>31</v>
      </c>
      <c r="L23" s="40">
        <v>31</v>
      </c>
      <c r="M23" s="41">
        <v>0</v>
      </c>
      <c r="N23" s="39"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8" customHeight="1">
      <c r="A24" s="46"/>
      <c r="B24" s="49" t="s">
        <v>49</v>
      </c>
      <c r="C24" s="37" t="s">
        <v>38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6</v>
      </c>
      <c r="K24" s="39">
        <f t="shared" si="6"/>
        <v>100</v>
      </c>
      <c r="L24" s="40">
        <v>100</v>
      </c>
      <c r="M24" s="41">
        <v>0</v>
      </c>
      <c r="N24" s="39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8" customHeight="1">
      <c r="A25" s="46"/>
      <c r="B25" s="49" t="s">
        <v>49</v>
      </c>
      <c r="C25" s="37" t="s">
        <v>40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1</v>
      </c>
      <c r="K25" s="39">
        <f t="shared" si="6"/>
        <v>200</v>
      </c>
      <c r="L25" s="40">
        <v>0</v>
      </c>
      <c r="M25" s="41">
        <v>200</v>
      </c>
      <c r="N25" s="39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8" customHeight="1">
      <c r="A26" s="46"/>
      <c r="B26" s="49" t="s">
        <v>49</v>
      </c>
      <c r="C26" s="37" t="s">
        <v>39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1</v>
      </c>
      <c r="K26" s="39">
        <f t="shared" si="6"/>
        <v>70</v>
      </c>
      <c r="L26" s="40">
        <v>0</v>
      </c>
      <c r="M26" s="41">
        <v>70</v>
      </c>
      <c r="N26" s="39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8" customHeight="1">
      <c r="A27" s="46"/>
      <c r="B27" s="49" t="s">
        <v>50</v>
      </c>
      <c r="C27" s="37" t="s">
        <v>42</v>
      </c>
      <c r="D27" s="38">
        <v>0</v>
      </c>
      <c r="E27" s="38">
        <v>0</v>
      </c>
      <c r="F27" s="38">
        <v>1</v>
      </c>
      <c r="G27" s="38">
        <v>0</v>
      </c>
      <c r="H27" s="38">
        <v>0</v>
      </c>
      <c r="I27" s="38">
        <v>0</v>
      </c>
      <c r="J27" s="39">
        <v>0</v>
      </c>
      <c r="K27" s="39">
        <f t="shared" si="6"/>
        <v>400</v>
      </c>
      <c r="L27" s="40">
        <v>400</v>
      </c>
      <c r="M27" s="41">
        <v>0</v>
      </c>
      <c r="N27" s="39"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8" customHeight="1">
      <c r="A28" s="46"/>
      <c r="B28" s="49" t="s">
        <v>57</v>
      </c>
      <c r="C28" s="37" t="s">
        <v>37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>
        <v>2</v>
      </c>
      <c r="K28" s="39">
        <f t="shared" si="6"/>
        <v>6000</v>
      </c>
      <c r="L28" s="40">
        <v>0</v>
      </c>
      <c r="M28" s="41">
        <v>6000</v>
      </c>
      <c r="N28" s="39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6.25" customHeight="1">
      <c r="A29" s="50" t="s">
        <v>92</v>
      </c>
      <c r="B29" s="45"/>
      <c r="C29" s="31"/>
      <c r="D29" s="65">
        <f>SUM(D30:D33)</f>
        <v>0</v>
      </c>
      <c r="E29" s="65">
        <f aca="true" t="shared" si="7" ref="E29:M29">SUM(E30:E33)</f>
        <v>0</v>
      </c>
      <c r="F29" s="65">
        <f t="shared" si="7"/>
        <v>2</v>
      </c>
      <c r="G29" s="65">
        <f t="shared" si="7"/>
        <v>0</v>
      </c>
      <c r="H29" s="65">
        <f t="shared" si="7"/>
        <v>0</v>
      </c>
      <c r="I29" s="65">
        <f t="shared" si="7"/>
        <v>0</v>
      </c>
      <c r="J29" s="65">
        <f t="shared" si="7"/>
        <v>4</v>
      </c>
      <c r="K29" s="65">
        <f t="shared" si="7"/>
        <v>3880</v>
      </c>
      <c r="L29" s="65">
        <f t="shared" si="7"/>
        <v>3380</v>
      </c>
      <c r="M29" s="65">
        <f t="shared" si="7"/>
        <v>500</v>
      </c>
      <c r="N29" s="39"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8" customHeight="1">
      <c r="A30" s="46"/>
      <c r="B30" s="49" t="s">
        <v>51</v>
      </c>
      <c r="C30" s="37" t="s">
        <v>45</v>
      </c>
      <c r="D30" s="38">
        <v>0</v>
      </c>
      <c r="E30" s="38">
        <v>0</v>
      </c>
      <c r="F30" s="38">
        <v>1</v>
      </c>
      <c r="G30" s="38">
        <v>0</v>
      </c>
      <c r="H30" s="38">
        <v>0</v>
      </c>
      <c r="I30" s="38">
        <v>0</v>
      </c>
      <c r="J30" s="39">
        <v>1</v>
      </c>
      <c r="K30" s="39">
        <f>L30+M30</f>
        <v>153</v>
      </c>
      <c r="L30" s="40">
        <v>153</v>
      </c>
      <c r="M30" s="41">
        <v>0</v>
      </c>
      <c r="N30" s="39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8" customHeight="1">
      <c r="A31" s="46"/>
      <c r="B31" s="49" t="s">
        <v>58</v>
      </c>
      <c r="C31" s="37" t="s">
        <v>37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9">
        <v>1</v>
      </c>
      <c r="K31" s="39">
        <f>L31+M31</f>
        <v>500</v>
      </c>
      <c r="L31" s="40">
        <v>0</v>
      </c>
      <c r="M31" s="41">
        <v>500</v>
      </c>
      <c r="N31" s="39"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8" customHeight="1">
      <c r="A32" s="46"/>
      <c r="B32" s="49" t="s">
        <v>53</v>
      </c>
      <c r="C32" s="37" t="s">
        <v>42</v>
      </c>
      <c r="D32" s="38">
        <v>0</v>
      </c>
      <c r="E32" s="38">
        <v>0</v>
      </c>
      <c r="F32" s="38">
        <v>1</v>
      </c>
      <c r="G32" s="38">
        <v>0</v>
      </c>
      <c r="H32" s="38">
        <v>0</v>
      </c>
      <c r="I32" s="38">
        <v>0</v>
      </c>
      <c r="J32" s="39">
        <v>1</v>
      </c>
      <c r="K32" s="39">
        <f>L32+M32</f>
        <v>2160</v>
      </c>
      <c r="L32" s="40">
        <v>2160</v>
      </c>
      <c r="M32" s="41">
        <v>0</v>
      </c>
      <c r="N32" s="39"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8" customHeight="1">
      <c r="A33" s="47"/>
      <c r="B33" s="67" t="s">
        <v>62</v>
      </c>
      <c r="C33" s="68" t="s">
        <v>33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70">
        <v>1</v>
      </c>
      <c r="K33" s="70">
        <f>L33+M33</f>
        <v>1067</v>
      </c>
      <c r="L33" s="69">
        <v>1067</v>
      </c>
      <c r="M33" s="71">
        <v>0</v>
      </c>
      <c r="N33" s="70"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14" ht="28.5" customHeight="1">
      <c r="A34" s="60" t="s">
        <v>76</v>
      </c>
      <c r="B34" s="51"/>
      <c r="C34" s="31"/>
      <c r="D34" s="61">
        <f aca="true" t="shared" si="8" ref="D34:N34">D35+D38+D40</f>
        <v>0</v>
      </c>
      <c r="E34" s="61">
        <f t="shared" si="8"/>
        <v>0</v>
      </c>
      <c r="F34" s="61">
        <f t="shared" si="8"/>
        <v>0</v>
      </c>
      <c r="G34" s="61">
        <f t="shared" si="8"/>
        <v>0</v>
      </c>
      <c r="H34" s="61">
        <f t="shared" si="8"/>
        <v>0</v>
      </c>
      <c r="I34" s="61">
        <f t="shared" si="8"/>
        <v>0</v>
      </c>
      <c r="J34" s="61">
        <f t="shared" si="8"/>
        <v>5</v>
      </c>
      <c r="K34" s="61">
        <f t="shared" si="8"/>
        <v>3348</v>
      </c>
      <c r="L34" s="61">
        <f t="shared" si="8"/>
        <v>129</v>
      </c>
      <c r="M34" s="61">
        <f t="shared" si="8"/>
        <v>3219</v>
      </c>
      <c r="N34" s="61">
        <f t="shared" si="8"/>
        <v>0</v>
      </c>
    </row>
    <row r="35" spans="1:26" ht="26.25" customHeight="1">
      <c r="A35" s="50" t="s">
        <v>79</v>
      </c>
      <c r="B35" s="53"/>
      <c r="C35" s="31"/>
      <c r="D35" s="52">
        <f>SUM(D36:D37)</f>
        <v>0</v>
      </c>
      <c r="E35" s="52">
        <f aca="true" t="shared" si="9" ref="E35:N35">SUM(E36:E37)</f>
        <v>0</v>
      </c>
      <c r="F35" s="52">
        <f t="shared" si="9"/>
        <v>0</v>
      </c>
      <c r="G35" s="52">
        <f t="shared" si="9"/>
        <v>0</v>
      </c>
      <c r="H35" s="52">
        <f t="shared" si="9"/>
        <v>0</v>
      </c>
      <c r="I35" s="52">
        <f t="shared" si="9"/>
        <v>0</v>
      </c>
      <c r="J35" s="52">
        <f t="shared" si="9"/>
        <v>2</v>
      </c>
      <c r="K35" s="52">
        <f t="shared" si="9"/>
        <v>3129</v>
      </c>
      <c r="L35" s="52">
        <f t="shared" si="9"/>
        <v>129</v>
      </c>
      <c r="M35" s="52">
        <f t="shared" si="9"/>
        <v>3000</v>
      </c>
      <c r="N35" s="52">
        <f t="shared" si="9"/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8" customHeight="1">
      <c r="A36" s="54"/>
      <c r="B36" s="53" t="s">
        <v>59</v>
      </c>
      <c r="C36" s="55" t="s">
        <v>60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2">
        <v>1</v>
      </c>
      <c r="K36" s="52">
        <f>L36+M36</f>
        <v>3100</v>
      </c>
      <c r="L36" s="57">
        <v>100</v>
      </c>
      <c r="M36" s="58">
        <v>3000</v>
      </c>
      <c r="N36" s="52"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8" customHeight="1">
      <c r="A37" s="54"/>
      <c r="B37" s="53" t="s">
        <v>61</v>
      </c>
      <c r="C37" s="55" t="s">
        <v>33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2">
        <v>1</v>
      </c>
      <c r="K37" s="52">
        <f>L37+M37</f>
        <v>29</v>
      </c>
      <c r="L37" s="57">
        <v>29</v>
      </c>
      <c r="M37" s="58">
        <v>0</v>
      </c>
      <c r="N37" s="52"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6.25" customHeight="1">
      <c r="A38" s="50" t="s">
        <v>80</v>
      </c>
      <c r="B38" s="53"/>
      <c r="C38" s="31"/>
      <c r="D38" s="52">
        <f aca="true" t="shared" si="10" ref="D38:M38">D39</f>
        <v>0</v>
      </c>
      <c r="E38" s="52">
        <f t="shared" si="10"/>
        <v>0</v>
      </c>
      <c r="F38" s="52">
        <f t="shared" si="10"/>
        <v>0</v>
      </c>
      <c r="G38" s="52">
        <f t="shared" si="10"/>
        <v>0</v>
      </c>
      <c r="H38" s="52">
        <f t="shared" si="10"/>
        <v>0</v>
      </c>
      <c r="I38" s="52">
        <f t="shared" si="10"/>
        <v>0</v>
      </c>
      <c r="J38" s="52">
        <f t="shared" si="10"/>
        <v>1</v>
      </c>
      <c r="K38" s="52">
        <f t="shared" si="10"/>
        <v>92</v>
      </c>
      <c r="L38" s="52">
        <f t="shared" si="10"/>
        <v>0</v>
      </c>
      <c r="M38" s="52">
        <f t="shared" si="10"/>
        <v>92</v>
      </c>
      <c r="N38" s="52"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8" customHeight="1">
      <c r="A39" s="54"/>
      <c r="B39" s="53" t="s">
        <v>70</v>
      </c>
      <c r="C39" s="55" t="s">
        <v>69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2">
        <v>1</v>
      </c>
      <c r="K39" s="52">
        <f>L39+M39</f>
        <v>92</v>
      </c>
      <c r="L39" s="57">
        <v>0</v>
      </c>
      <c r="M39" s="58">
        <v>92</v>
      </c>
      <c r="N39" s="52"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6.25" customHeight="1">
      <c r="A40" s="50" t="s">
        <v>81</v>
      </c>
      <c r="B40" s="53"/>
      <c r="C40" s="31"/>
      <c r="D40" s="52">
        <f>D42+D41</f>
        <v>0</v>
      </c>
      <c r="E40" s="52">
        <f aca="true" t="shared" si="11" ref="E40:M40">E42+E41</f>
        <v>0</v>
      </c>
      <c r="F40" s="52">
        <f t="shared" si="11"/>
        <v>0</v>
      </c>
      <c r="G40" s="52">
        <f t="shared" si="11"/>
        <v>0</v>
      </c>
      <c r="H40" s="52">
        <f t="shared" si="11"/>
        <v>0</v>
      </c>
      <c r="I40" s="52">
        <f t="shared" si="11"/>
        <v>0</v>
      </c>
      <c r="J40" s="52">
        <f t="shared" si="11"/>
        <v>2</v>
      </c>
      <c r="K40" s="52">
        <f t="shared" si="11"/>
        <v>127</v>
      </c>
      <c r="L40" s="52">
        <f t="shared" si="11"/>
        <v>0</v>
      </c>
      <c r="M40" s="52">
        <f t="shared" si="11"/>
        <v>127</v>
      </c>
      <c r="N40" s="52"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8" customHeight="1">
      <c r="A41" s="54"/>
      <c r="B41" s="53" t="s">
        <v>72</v>
      </c>
      <c r="C41" s="55" t="s">
        <v>73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2">
        <v>1</v>
      </c>
      <c r="K41" s="52">
        <f>L41+M41</f>
        <v>37</v>
      </c>
      <c r="L41" s="57">
        <v>0</v>
      </c>
      <c r="M41" s="58">
        <v>37</v>
      </c>
      <c r="N41" s="52"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8" customHeight="1">
      <c r="A42" s="54"/>
      <c r="B42" s="53" t="s">
        <v>74</v>
      </c>
      <c r="C42" s="55" t="s">
        <v>73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2">
        <v>1</v>
      </c>
      <c r="K42" s="52">
        <f>L42+M42</f>
        <v>90</v>
      </c>
      <c r="L42" s="57">
        <v>0</v>
      </c>
      <c r="M42" s="58">
        <v>90</v>
      </c>
      <c r="N42" s="52"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14" ht="28.5" customHeight="1">
      <c r="A43" s="60" t="s">
        <v>77</v>
      </c>
      <c r="B43" s="62"/>
      <c r="C43" s="31"/>
      <c r="D43" s="63">
        <f>D44</f>
        <v>0</v>
      </c>
      <c r="E43" s="63">
        <f aca="true" t="shared" si="12" ref="E43:N43">E44</f>
        <v>0</v>
      </c>
      <c r="F43" s="63">
        <f t="shared" si="12"/>
        <v>0</v>
      </c>
      <c r="G43" s="63">
        <f t="shared" si="12"/>
        <v>0</v>
      </c>
      <c r="H43" s="63">
        <f t="shared" si="12"/>
        <v>0</v>
      </c>
      <c r="I43" s="63">
        <f t="shared" si="12"/>
        <v>0</v>
      </c>
      <c r="J43" s="63">
        <f t="shared" si="12"/>
        <v>1</v>
      </c>
      <c r="K43" s="63">
        <f t="shared" si="12"/>
        <v>91</v>
      </c>
      <c r="L43" s="63">
        <f t="shared" si="12"/>
        <v>0</v>
      </c>
      <c r="M43" s="63">
        <f t="shared" si="12"/>
        <v>91</v>
      </c>
      <c r="N43" s="63">
        <f t="shared" si="12"/>
        <v>0</v>
      </c>
    </row>
    <row r="44" spans="1:26" ht="26.25" customHeight="1">
      <c r="A44" s="50" t="s">
        <v>78</v>
      </c>
      <c r="B44" s="53" t="s">
        <v>67</v>
      </c>
      <c r="C44" s="55" t="s">
        <v>71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2">
        <v>1</v>
      </c>
      <c r="K44" s="52">
        <f>L44+M44</f>
        <v>91</v>
      </c>
      <c r="L44" s="57">
        <v>0</v>
      </c>
      <c r="M44" s="58">
        <v>91</v>
      </c>
      <c r="N44" s="52"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9" customHeight="1">
      <c r="A45" s="47"/>
      <c r="B45" s="48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2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="75" customFormat="1" ht="14.25">
      <c r="A46" s="74"/>
    </row>
    <row r="47" spans="1:14" s="79" customFormat="1" ht="16.5" customHeight="1">
      <c r="A47" s="3" t="s">
        <v>1</v>
      </c>
      <c r="B47" s="76"/>
      <c r="C47" s="76"/>
      <c r="D47" s="76"/>
      <c r="E47" s="76"/>
      <c r="F47" s="76"/>
      <c r="G47" s="76"/>
      <c r="H47" s="77" t="s">
        <v>26</v>
      </c>
      <c r="I47" s="3"/>
      <c r="J47" s="78"/>
      <c r="N47" s="3"/>
    </row>
    <row r="48" spans="1:15" s="79" customFormat="1" ht="18.75" customHeight="1">
      <c r="A48" s="80" t="s">
        <v>84</v>
      </c>
      <c r="B48" s="80"/>
      <c r="C48" s="76"/>
      <c r="D48" s="76" t="s">
        <v>85</v>
      </c>
      <c r="E48" s="76"/>
      <c r="F48" s="76"/>
      <c r="G48" s="76"/>
      <c r="I48" s="3"/>
      <c r="L48" s="3" t="s">
        <v>86</v>
      </c>
      <c r="O48" s="81"/>
    </row>
    <row r="49" spans="1:10" s="79" customFormat="1" ht="21" customHeight="1">
      <c r="A49" s="82" t="s">
        <v>1</v>
      </c>
      <c r="B49" s="83"/>
      <c r="C49" s="82"/>
      <c r="D49" s="84"/>
      <c r="E49" s="84"/>
      <c r="F49" s="84"/>
      <c r="G49" s="85"/>
      <c r="H49" s="77" t="s">
        <v>25</v>
      </c>
      <c r="I49" s="3"/>
      <c r="J49" s="85"/>
    </row>
    <row r="51" spans="1:14" ht="13.5" customHeight="1">
      <c r="A51" s="86"/>
      <c r="B51" s="86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2" s="9" customFormat="1" ht="18" customHeight="1">
      <c r="A52" s="77" t="s">
        <v>87</v>
      </c>
      <c r="B52" s="89"/>
      <c r="C52" s="89"/>
      <c r="D52" s="89"/>
      <c r="E52" s="89"/>
      <c r="F52" s="89"/>
      <c r="G52" s="89"/>
      <c r="H52" s="89"/>
      <c r="I52" s="89"/>
      <c r="J52" s="89"/>
      <c r="L52" s="33"/>
    </row>
    <row r="53" spans="1:12" s="9" customFormat="1" ht="18" customHeight="1">
      <c r="A53" s="90" t="s">
        <v>88</v>
      </c>
      <c r="B53" s="89"/>
      <c r="C53" s="89"/>
      <c r="D53" s="89"/>
      <c r="E53" s="89"/>
      <c r="F53" s="89"/>
      <c r="G53" s="89"/>
      <c r="H53" s="89"/>
      <c r="I53" s="89"/>
      <c r="J53" s="89"/>
      <c r="L53" s="33"/>
    </row>
    <row r="54" s="9" customFormat="1" ht="18" customHeight="1">
      <c r="A54" s="34" t="s">
        <v>27</v>
      </c>
    </row>
    <row r="55" spans="1:13" s="9" customFormat="1" ht="18" customHeight="1">
      <c r="A55" s="33" t="s">
        <v>28</v>
      </c>
      <c r="M55" s="35"/>
    </row>
    <row r="56" spans="1:13" s="9" customFormat="1" ht="18" customHeight="1">
      <c r="A56" s="33" t="s">
        <v>29</v>
      </c>
      <c r="M56" s="35"/>
    </row>
    <row r="57" ht="16.5">
      <c r="N57" s="91" t="s">
        <v>89</v>
      </c>
    </row>
  </sheetData>
  <sheetProtection/>
  <mergeCells count="11">
    <mergeCell ref="L1:N1"/>
    <mergeCell ref="L2:N2"/>
    <mergeCell ref="C6:C7"/>
    <mergeCell ref="J6:J7"/>
    <mergeCell ref="D5:J5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5905511811023623" bottom="1.01" header="0.5511811023622047" footer="0.7480314960629921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97年第3季水庫或壩堰天然災害損失及復建經費情形</dc:title>
  <dc:subject>97年第3季水庫或壩堰天然災害損失及復建經費情形</dc:subject>
  <dc:creator>經濟部水利署</dc:creator>
  <cp:keywords>97年第3季水庫或壩堰天然災害損失</cp:keywords>
  <dc:description>97年第3季水庫或壩堰天然災害損失</dc:description>
  <cp:lastModifiedBy>主計室三科張雅媛</cp:lastModifiedBy>
  <cp:lastPrinted>2009-02-17T02:28:59Z</cp:lastPrinted>
  <dcterms:created xsi:type="dcterms:W3CDTF">1997-08-13T01:45:17Z</dcterms:created>
  <dcterms:modified xsi:type="dcterms:W3CDTF">2016-11-15T07:37:15Z</dcterms:modified>
  <cp:category>I2Z</cp:category>
  <cp:version/>
  <cp:contentType/>
  <cp:contentStatus/>
</cp:coreProperties>
</file>