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4365" tabRatio="628" activeTab="0"/>
  </bookViews>
  <sheets>
    <sheet name="現有禦潮(海堤)" sheetId="1" r:id="rId1"/>
    <sheet name="海堤" sheetId="2" r:id="rId2"/>
  </sheets>
  <definedNames>
    <definedName name="_xlnm.Print_Area" localSheetId="1">'海堤'!$A$1:$H$131</definedName>
    <definedName name="_xlnm.Print_Area" localSheetId="0">'現有禦潮(海堤)'!$A$1:$H$42</definedName>
  </definedNames>
  <calcPr fullCalcOnLoad="1"/>
</workbook>
</file>

<file path=xl/sharedStrings.xml><?xml version="1.0" encoding="utf-8"?>
<sst xmlns="http://schemas.openxmlformats.org/spreadsheetml/2006/main" count="76" uniqueCount="56">
  <si>
    <t>雲林縣</t>
  </si>
  <si>
    <t>苗栗縣</t>
  </si>
  <si>
    <t>海堤</t>
  </si>
  <si>
    <t>海岸保護工</t>
  </si>
  <si>
    <t>屏東縣</t>
  </si>
  <si>
    <t>高雄縣</t>
  </si>
  <si>
    <t>花蓮縣</t>
  </si>
  <si>
    <t>臺南縣</t>
  </si>
  <si>
    <t>桃園縣</t>
  </si>
  <si>
    <t>臺中縣</t>
  </si>
  <si>
    <t>臺東縣</t>
  </si>
  <si>
    <t>澎湖縣</t>
  </si>
  <si>
    <t>臺北縣</t>
  </si>
  <si>
    <t>宜蘭縣</t>
  </si>
  <si>
    <t>新竹縣</t>
  </si>
  <si>
    <t>彰化縣</t>
  </si>
  <si>
    <t>嘉義縣</t>
  </si>
  <si>
    <t>新竹市</t>
  </si>
  <si>
    <t>臺南市</t>
  </si>
  <si>
    <t>總計</t>
  </si>
  <si>
    <r>
      <t>歲修海堤</t>
    </r>
    <r>
      <rPr>
        <sz val="12"/>
        <rFont val="Times New Roman"/>
        <family val="1"/>
      </rPr>
      <t xml:space="preserve"> </t>
    </r>
  </si>
  <si>
    <t>整建海堤</t>
  </si>
  <si>
    <t>災修及搶修海堤</t>
  </si>
  <si>
    <t>高雄市</t>
  </si>
  <si>
    <t>金門縣</t>
  </si>
  <si>
    <t>連江縣</t>
  </si>
  <si>
    <t>屏東縣</t>
  </si>
  <si>
    <t>澎湖縣</t>
  </si>
  <si>
    <t>註：「海堤」包含防潮堤</t>
  </si>
  <si>
    <t>臺中縣</t>
  </si>
  <si>
    <t>彰化縣</t>
  </si>
  <si>
    <t>屏東縣</t>
  </si>
  <si>
    <t>連江縣</t>
  </si>
  <si>
    <r>
      <t xml:space="preserve"> </t>
    </r>
    <r>
      <rPr>
        <sz val="14"/>
        <rFont val="標楷體"/>
        <family val="4"/>
      </rPr>
      <t>(一)現有禦潮(海堤)設施</t>
    </r>
  </si>
  <si>
    <r>
      <t xml:space="preserve"> </t>
    </r>
    <r>
      <rPr>
        <sz val="14"/>
        <rFont val="標楷體"/>
        <family val="4"/>
      </rPr>
      <t>(六)禦潮(海堤)設施損毀情形</t>
    </r>
  </si>
  <si>
    <t>基隆市</t>
  </si>
  <si>
    <t>桃園縣</t>
  </si>
  <si>
    <t>新竹市</t>
  </si>
  <si>
    <t>臺中縣</t>
  </si>
  <si>
    <t>雲林縣</t>
  </si>
  <si>
    <t>臺南縣</t>
  </si>
  <si>
    <t>澎湖縣</t>
  </si>
  <si>
    <t>花蓮縣</t>
  </si>
  <si>
    <t>臺東縣</t>
  </si>
  <si>
    <t>臺北縣</t>
  </si>
  <si>
    <t>宜蘭縣</t>
  </si>
  <si>
    <t>海堤</t>
  </si>
  <si>
    <t>海岸保護工</t>
  </si>
  <si>
    <t>連江縣</t>
  </si>
  <si>
    <t>環境改善長度</t>
  </si>
  <si>
    <t>臺中縣</t>
  </si>
  <si>
    <t>嘉義縣</t>
  </si>
  <si>
    <t>海岸環境改善</t>
  </si>
  <si>
    <t>臺南市</t>
  </si>
  <si>
    <t>彰化縣</t>
  </si>
  <si>
    <t>八、禦潮(海堤)工程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</si>
</sst>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</numFmts>
  <fonts count="2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sz val="8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3.7"/>
      <name val="標楷體"/>
      <family val="4"/>
    </font>
    <font>
      <b/>
      <sz val="13.7"/>
      <name val="標楷體"/>
      <family val="4"/>
    </font>
    <font>
      <sz val="2.25"/>
      <name val="標楷體"/>
      <family val="4"/>
    </font>
    <font>
      <sz val="9.25"/>
      <name val="標楷體"/>
      <family val="4"/>
    </font>
    <font>
      <sz val="13.5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5" fillId="0" borderId="0" xfId="16" applyFont="1" applyBorder="1" applyAlignment="1">
      <alignment horizontal="right"/>
    </xf>
    <xf numFmtId="0" fontId="7" fillId="0" borderId="0" xfId="0" applyFont="1" applyAlignment="1">
      <alignment/>
    </xf>
    <xf numFmtId="2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vertical="top"/>
    </xf>
    <xf numFmtId="2" fontId="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21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民國94年底</a:t>
            </a:r>
          </a:p>
        </c:rich>
      </c:tx>
      <c:layout>
        <c:manualLayout>
          <c:xMode val="factor"/>
          <c:yMode val="factor"/>
          <c:x val="-0.00175"/>
          <c:y val="-0.0197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"/>
          <c:y val="0.053"/>
          <c:w val="1"/>
          <c:h val="0.9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'現有禦潮(海堤)'!$K$15</c:f>
              <c:strCache>
                <c:ptCount val="1"/>
                <c:pt idx="0">
                  <c:v>海堤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D7D7EB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D7D7EB"/>
                  </a:gs>
                </a:gsLst>
                <a:path path="rect">
                  <a:fillToRect r="100000" b="100000"/>
                </a:path>
              </a:gradFill>
            </c:spPr>
          </c:dPt>
          <c:cat>
            <c:strRef>
              <c:f>'現有禦潮(海堤)'!$J$16:$J$36</c:f>
              <c:strCache/>
            </c:strRef>
          </c:cat>
          <c:val>
            <c:numRef>
              <c:f>'現有禦潮(海堤)'!$K$16:$K$36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gapDepth val="0"/>
        <c:shape val="box"/>
        <c:axId val="4959436"/>
        <c:axId val="44634925"/>
      </c:bar3DChart>
      <c:catAx>
        <c:axId val="4959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44634925"/>
        <c:crosses val="autoZero"/>
        <c:auto val="0"/>
        <c:lblOffset val="100"/>
        <c:noMultiLvlLbl val="0"/>
      </c:catAx>
      <c:valAx>
        <c:axId val="44634925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49594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>
        <c:manualLayout>
          <c:xMode val="factor"/>
          <c:yMode val="factor"/>
          <c:x val="0.025"/>
          <c:y val="0.0562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0175"/>
          <c:y val="0.16925"/>
          <c:w val="0.99825"/>
          <c:h val="0.81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'海堤'!$N$101</c:f>
              <c:strCache>
                <c:ptCount val="1"/>
                <c:pt idx="0">
                  <c:v>海岸環境改善</c:v>
                </c:pt>
              </c:strCache>
            </c:strRef>
          </c:tx>
          <c:spPr>
            <a:solidFill>
              <a:srgbClr val="333399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cat>
            <c:strRef>
              <c:f>'海堤'!$L$102:$L$116</c:f>
              <c:strCache/>
            </c:strRef>
          </c:cat>
          <c:val>
            <c:numRef>
              <c:f>'海堤'!$N$102:$N$116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'海堤'!$O$101</c:f>
              <c:strCache>
                <c:ptCount val="1"/>
                <c:pt idx="0">
                  <c:v>歲修海堤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'海堤'!$L$102:$L$116</c:f>
              <c:strCache/>
            </c:strRef>
          </c:cat>
          <c:val>
            <c:numRef>
              <c:f>'海堤'!$O$102:$O$116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'海堤'!$P$101</c:f>
              <c:strCache>
                <c:ptCount val="1"/>
                <c:pt idx="0">
                  <c:v>整建海堤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strRef>
              <c:f>'海堤'!$L$102:$L$116</c:f>
              <c:strCache/>
            </c:strRef>
          </c:cat>
          <c:val>
            <c:numRef>
              <c:f>'海堤'!$P$102:$P$116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'海堤'!$Q$101</c:f>
              <c:strCache>
                <c:ptCount val="1"/>
                <c:pt idx="0">
                  <c:v>災修及搶修海堤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strRef>
              <c:f>'海堤'!$L$102:$L$116</c:f>
              <c:strCache/>
            </c:strRef>
          </c:cat>
          <c:val>
            <c:numRef>
              <c:f>'海堤'!$Q$102:$Q$116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66170006"/>
        <c:axId val="58659143"/>
      </c:bar3DChart>
      <c:catAx>
        <c:axId val="66170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8659143"/>
        <c:crosses val="autoZero"/>
        <c:auto val="0"/>
        <c:lblOffset val="100"/>
        <c:noMultiLvlLbl val="0"/>
      </c:catAx>
      <c:valAx>
        <c:axId val="58659143"/>
        <c:scaling>
          <c:orientation val="minMax"/>
          <c:max val="18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66170006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215"/>
          <c:w val="0.113"/>
          <c:h val="0.239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民國九十一年</a:t>
            </a:r>
          </a:p>
        </c:rich>
      </c:tx>
      <c:layout/>
      <c:spPr>
        <a:noFill/>
        <a:ln>
          <a:noFill/>
        </a:ln>
      </c:spPr>
    </c:title>
    <c:view3D>
      <c:rotX val="12"/>
      <c:rotY val="21"/>
      <c:depthPercent val="2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海堤!#REF!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CC9CCC"/>
              </a:fgClr>
              <a:bgClr>
                <a:srgbClr val="C0C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FF"/>
                  </a:solidFill>
                </c14:spPr>
              </c14:invertSolidFillFmt>
            </c:ext>
          </c:extLst>
          <c:cat>
            <c:strRef>
              <c:f>海堤!#REF!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海堤!#REF!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58170240"/>
        <c:axId val="53770113"/>
      </c:bar3DChart>
      <c:catAx>
        <c:axId val="581702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225" b="0" i="0" u="none" baseline="0"/>
            </a:pPr>
          </a:p>
        </c:txPr>
        <c:crossAx val="53770113"/>
        <c:crosses val="autoZero"/>
        <c:auto val="0"/>
        <c:lblOffset val="100"/>
        <c:noMultiLvlLbl val="0"/>
      </c:catAx>
      <c:valAx>
        <c:axId val="53770113"/>
        <c:scaling>
          <c:orientation val="minMax"/>
          <c:max val="500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58170240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solidFill>
          <a:srgbClr val="969696"/>
        </a:solidFill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民國九十二年</a:t>
            </a:r>
          </a:p>
        </c:rich>
      </c:tx>
      <c:layout>
        <c:manualLayout>
          <c:xMode val="factor"/>
          <c:yMode val="factor"/>
          <c:x val="-0.0535"/>
          <c:y val="0.02"/>
        </c:manualLayout>
      </c:layout>
      <c:spPr>
        <a:noFill/>
        <a:ln>
          <a:noFill/>
        </a:ln>
      </c:spPr>
    </c:title>
    <c:view3D>
      <c:rotX val="4"/>
      <c:rotY val="8"/>
      <c:depthPercent val="200"/>
      <c:rAngAx val="1"/>
    </c:view3D>
    <c:plotArea>
      <c:layout>
        <c:manualLayout>
          <c:xMode val="edge"/>
          <c:yMode val="edge"/>
          <c:x val="0"/>
          <c:y val="0.17825"/>
          <c:w val="0.9215"/>
          <c:h val="0.82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'海堤'!$S$134</c:f>
              <c:strCache>
                <c:ptCount val="1"/>
                <c:pt idx="0">
                  <c:v>海堤</c:v>
                </c:pt>
              </c:strCache>
            </c:strRef>
          </c:tx>
          <c:spPr>
            <a:pattFill prst="pct50">
              <a:fgClr>
                <a:srgbClr val="CC9CCC"/>
              </a:fgClr>
              <a:bgClr>
                <a:srgbClr val="C0C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D9B4FF"/>
                  </a:gs>
                </a:gsLst>
                <a:lin ang="5400000" scaled="1"/>
              </a:gradFill>
            </c:spPr>
          </c:dPt>
          <c:cat>
            <c:strRef>
              <c:f>'海堤'!$R$135:$R$139</c:f>
              <c:strCache/>
            </c:strRef>
          </c:cat>
          <c:val>
            <c:numRef>
              <c:f>'海堤'!$S$135:$S$139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14168970"/>
        <c:axId val="60411867"/>
      </c:bar3DChart>
      <c:catAx>
        <c:axId val="14168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925" b="0" i="0" u="none" baseline="0"/>
            </a:pPr>
          </a:p>
        </c:txPr>
        <c:crossAx val="60411867"/>
        <c:crosses val="autoZero"/>
        <c:auto val="0"/>
        <c:lblOffset val="100"/>
        <c:noMultiLvlLbl val="0"/>
      </c:catAx>
      <c:valAx>
        <c:axId val="6041186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141689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民國94年度</a:t>
            </a:r>
          </a:p>
        </c:rich>
      </c:tx>
      <c:layout>
        <c:manualLayout>
          <c:xMode val="factor"/>
          <c:yMode val="factor"/>
          <c:x val="0.0215"/>
          <c:y val="0.036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2"/>
          <c:y val="0.12825"/>
          <c:w val="0.98"/>
          <c:h val="0.786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'海堤'!$K$23</c:f>
              <c:strCache>
                <c:ptCount val="1"/>
                <c:pt idx="0">
                  <c:v>海堤</c:v>
                </c:pt>
              </c:strCache>
            </c:strRef>
          </c:tx>
          <c:spPr>
            <a:gradFill rotWithShape="1">
              <a:gsLst>
                <a:gs pos="0">
                  <a:srgbClr val="FFFFC6"/>
                </a:gs>
                <a:gs pos="50000">
                  <a:srgbClr val="FFFF00"/>
                </a:gs>
                <a:gs pos="100000">
                  <a:srgbClr val="FFFFC6"/>
                </a:gs>
              </a:gsLst>
              <a:lin ang="5400000" scaled="1"/>
            </a:gra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'海堤'!$J$24:$J$30</c:f>
              <c:strCache/>
            </c:strRef>
          </c:cat>
          <c:val>
            <c:numRef>
              <c:f>'海堤'!$K$24:$K$30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'海堤'!$L$23</c:f>
              <c:strCache>
                <c:ptCount val="1"/>
                <c:pt idx="0">
                  <c:v>海岸保護工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'海堤'!$J$24:$J$30</c:f>
              <c:strCache/>
            </c:strRef>
          </c:cat>
          <c:val>
            <c:numRef>
              <c:f>'海堤'!$L$24:$L$30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'海堤'!$M$23</c:f>
              <c:strCache>
                <c:ptCount val="1"/>
                <c:pt idx="0">
                  <c:v>環境改善長度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'海堤'!$J$24:$J$30</c:f>
              <c:strCache/>
            </c:strRef>
          </c:cat>
          <c:val>
            <c:numRef>
              <c:f>'海堤'!$M$24:$M$30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6835892"/>
        <c:axId val="61523029"/>
      </c:bar3DChart>
      <c:catAx>
        <c:axId val="6835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1523029"/>
        <c:crosses val="autoZero"/>
        <c:auto val="0"/>
        <c:lblOffset val="100"/>
        <c:noMultiLvlLbl val="0"/>
      </c:catAx>
      <c:valAx>
        <c:axId val="61523029"/>
        <c:scaling>
          <c:orientation val="minMax"/>
          <c:max val="18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6835892"/>
        <c:crossesAt val="1"/>
        <c:crossBetween val="between"/>
        <c:dispUnits/>
        <c:majorUnit val="3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"/>
          <c:y val="0.15125"/>
          <c:w val="0.18425"/>
          <c:h val="0.096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>
        <c:manualLayout>
          <c:xMode val="factor"/>
          <c:yMode val="factor"/>
          <c:x val="0.0215"/>
          <c:y val="0.036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2"/>
          <c:y val="0.13"/>
          <c:w val="0.98"/>
          <c:h val="0.784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'海堤'!$K$69</c:f>
              <c:strCache>
                <c:ptCount val="1"/>
                <c:pt idx="0">
                  <c:v>海堤</c:v>
                </c:pt>
              </c:strCache>
            </c:strRef>
          </c:tx>
          <c:spPr>
            <a:gradFill rotWithShape="1">
              <a:gsLst>
                <a:gs pos="0">
                  <a:srgbClr val="FAFA00"/>
                </a:gs>
                <a:gs pos="50000">
                  <a:srgbClr val="FFFF00"/>
                </a:gs>
                <a:gs pos="100000">
                  <a:srgbClr val="FAFA00"/>
                </a:gs>
              </a:gsLst>
              <a:lin ang="5400000" scaled="1"/>
            </a:gra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'海堤'!$J$70:$J$76</c:f>
              <c:strCache/>
            </c:strRef>
          </c:cat>
          <c:val>
            <c:numRef>
              <c:f>'海堤'!$K$70:$K$76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'海堤'!$L$69</c:f>
              <c:strCache>
                <c:ptCount val="1"/>
                <c:pt idx="0">
                  <c:v>海岸保護工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0C0C86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'海堤'!$J$70:$J$76</c:f>
              <c:strCache/>
            </c:strRef>
          </c:cat>
          <c:val>
            <c:numRef>
              <c:f>'海堤'!$L$70:$L$76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16836350"/>
        <c:axId val="17309423"/>
      </c:bar3DChart>
      <c:catAx>
        <c:axId val="16836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7309423"/>
        <c:crosses val="autoZero"/>
        <c:auto val="0"/>
        <c:lblOffset val="100"/>
        <c:noMultiLvlLbl val="0"/>
      </c:catAx>
      <c:valAx>
        <c:axId val="17309423"/>
        <c:scaling>
          <c:orientation val="minMax"/>
          <c:max val="5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16836350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5"/>
          <c:y val="0.15125"/>
          <c:w val="0.18425"/>
          <c:h val="0.096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0.14175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61975" y="363855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133350</xdr:rowOff>
    </xdr:from>
    <xdr:to>
      <xdr:col>7</xdr:col>
      <xdr:colOff>714375</xdr:colOff>
      <xdr:row>20</xdr:row>
      <xdr:rowOff>104775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6200" y="904875"/>
          <a:ext cx="5210175" cy="3743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民國94年底現有禦潮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設施，海堤(含防潮堤)為379,886公尺，離岸堤19,738公尺，海岸保護工65,325公尺。海堤(含防潮堤)最多者為彰化縣85,913公尺占總數之22.62%，澎湖縣58,581公尺占總數之15.42%次之，第三為臺南縣34,232公尺占總數之9.01%。離岸堤最多為屏東縣10,850公尺占總數之54.97%，高雄縣5,847公尺占總數之29.62%次之，第三為花蓮縣1,680公尺占總數之8.51%。現有海岸保護工最多為臺東縣21,930公尺占總數之33.57%，苗栗縣11,323公尺占總數之17.33%次之，第三為新竹縣6,874公尺占總數之10.52%。(如表8之1、表11)</a:t>
          </a:r>
        </a:p>
      </xdr:txBody>
    </xdr:sp>
    <xdr:clientData/>
  </xdr:twoCellAnchor>
  <xdr:twoCellAnchor>
    <xdr:from>
      <xdr:col>0</xdr:col>
      <xdr:colOff>76200</xdr:colOff>
      <xdr:row>23</xdr:row>
      <xdr:rowOff>28575</xdr:rowOff>
    </xdr:from>
    <xdr:to>
      <xdr:col>8</xdr:col>
      <xdr:colOff>342900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76200" y="5200650"/>
        <a:ext cx="56197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619125</xdr:colOff>
      <xdr:row>21</xdr:row>
      <xdr:rowOff>133350</xdr:rowOff>
    </xdr:from>
    <xdr:to>
      <xdr:col>7</xdr:col>
      <xdr:colOff>133350</xdr:colOff>
      <xdr:row>23</xdr:row>
      <xdr:rowOff>114300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1076325" y="4886325"/>
          <a:ext cx="3629025" cy="4000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圖14、現有禦潮(海堤)設施─海堤</a:t>
          </a:r>
        </a:p>
      </xdr:txBody>
    </xdr:sp>
    <xdr:clientData/>
  </xdr:twoCellAnchor>
  <xdr:twoCellAnchor>
    <xdr:from>
      <xdr:col>1</xdr:col>
      <xdr:colOff>228600</xdr:colOff>
      <xdr:row>22</xdr:row>
      <xdr:rowOff>190500</xdr:rowOff>
    </xdr:from>
    <xdr:to>
      <xdr:col>2</xdr:col>
      <xdr:colOff>28575</xdr:colOff>
      <xdr:row>24</xdr:row>
      <xdr:rowOff>57150</xdr:rowOff>
    </xdr:to>
    <xdr:sp>
      <xdr:nvSpPr>
        <xdr:cNvPr id="4" name="文字 10"/>
        <xdr:cNvSpPr txBox="1">
          <a:spLocks noChangeArrowheads="1"/>
        </xdr:cNvSpPr>
      </xdr:nvSpPr>
      <xdr:spPr>
        <a:xfrm>
          <a:off x="685800" y="515302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0.083</cdr:y>
    </cdr:to>
    <cdr:sp>
      <cdr:nvSpPr>
        <cdr:cNvPr id="1" name="文字 1"/>
        <cdr:cNvSpPr txBox="1">
          <a:spLocks noChangeArrowheads="1"/>
        </cdr:cNvSpPr>
      </cdr:nvSpPr>
      <cdr:spPr>
        <a:xfrm>
          <a:off x="0" y="0"/>
          <a:ext cx="5410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50" b="0" i="0" u="none" baseline="0"/>
            <a:t>圖17、禦潮(海堤)海岸環境改善.歲修.整建.災修及搶修─海堤工程</a:t>
          </a:r>
        </a:p>
      </cdr:txBody>
    </cdr:sp>
  </cdr:relSizeAnchor>
  <cdr:relSizeAnchor xmlns:cdr="http://schemas.openxmlformats.org/drawingml/2006/chartDrawing">
    <cdr:from>
      <cdr:x>0.0765</cdr:x>
      <cdr:y>0.11075</cdr:y>
    </cdr:from>
    <cdr:to>
      <cdr:x>0.14875</cdr:x>
      <cdr:y>0.1675</cdr:y>
    </cdr:to>
    <cdr:sp>
      <cdr:nvSpPr>
        <cdr:cNvPr id="2" name="文字 2"/>
        <cdr:cNvSpPr txBox="1">
          <a:spLocks noChangeArrowheads="1"/>
        </cdr:cNvSpPr>
      </cdr:nvSpPr>
      <cdr:spPr>
        <a:xfrm>
          <a:off x="409575" y="476250"/>
          <a:ext cx="390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</cdr:y>
    </cdr:from>
    <cdr:to>
      <cdr:x>0.19275</cdr:x>
      <cdr:y>-536870.912</cdr:y>
    </cdr:to>
    <cdr:sp>
      <cdr:nvSpPr>
        <cdr:cNvPr id="1" name="文字 1"/>
        <cdr:cNvSpPr txBox="1">
          <a:spLocks noChangeArrowheads="1"/>
        </cdr:cNvSpPr>
      </cdr:nvSpPr>
      <cdr:spPr>
        <a:xfrm>
          <a:off x="9906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圖、禦潮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設施損毀情形
</a:t>
          </a:r>
        </a:p>
      </cdr:txBody>
    </cdr:sp>
  </cdr:relSizeAnchor>
  <cdr:relSizeAnchor xmlns:cdr="http://schemas.openxmlformats.org/drawingml/2006/chartDrawing">
    <cdr:from>
      <cdr:x>0.12575</cdr:x>
      <cdr:y>0.52</cdr:y>
    </cdr:from>
    <cdr:to>
      <cdr:x>0.12575</cdr:x>
      <cdr:y>-536870.392</cdr:y>
    </cdr:to>
    <cdr:sp>
      <cdr:nvSpPr>
        <cdr:cNvPr id="2" name="文字 2"/>
        <cdr:cNvSpPr txBox="1">
          <a:spLocks noChangeArrowheads="1"/>
        </cdr:cNvSpPr>
      </cdr:nvSpPr>
      <cdr:spPr>
        <a:xfrm>
          <a:off x="6381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0.19075</cdr:x>
      <cdr:y>0</cdr:y>
    </cdr:from>
    <cdr:to>
      <cdr:x>0.19075</cdr:x>
      <cdr:y>0</cdr:y>
    </cdr:to>
    <cdr:sp>
      <cdr:nvSpPr>
        <cdr:cNvPr id="1" name="文字 1"/>
        <cdr:cNvSpPr txBox="1">
          <a:spLocks noChangeArrowheads="1"/>
        </cdr:cNvSpPr>
      </cdr:nvSpPr>
      <cdr:spPr>
        <a:xfrm>
          <a:off x="1038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圖、禦潮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設施損毀情形
</a:t>
          </a:r>
        </a:p>
      </cdr:txBody>
    </cdr:sp>
  </cdr:relSizeAnchor>
  <cdr:relSizeAnchor xmlns:cdr="http://schemas.openxmlformats.org/drawingml/2006/chartDrawing">
    <cdr:from>
      <cdr:x>0.1235</cdr:x>
      <cdr:y>0.17725</cdr:y>
    </cdr:from>
    <cdr:to>
      <cdr:x>0.1235</cdr:x>
      <cdr:y>0.17725</cdr:y>
    </cdr:to>
    <cdr:sp>
      <cdr:nvSpPr>
        <cdr:cNvPr id="2" name="文字 2"/>
        <cdr:cNvSpPr txBox="1">
          <a:spLocks noChangeArrowheads="1"/>
        </cdr:cNvSpPr>
      </cdr:nvSpPr>
      <cdr:spPr>
        <a:xfrm>
          <a:off x="666750" y="409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0.07125</cdr:y>
    </cdr:to>
    <cdr:sp>
      <cdr:nvSpPr>
        <cdr:cNvPr id="1" name="文字 1"/>
        <cdr:cNvSpPr txBox="1">
          <a:spLocks noChangeArrowheads="1"/>
        </cdr:cNvSpPr>
      </cdr:nvSpPr>
      <cdr:spPr>
        <a:xfrm>
          <a:off x="0" y="0"/>
          <a:ext cx="5410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50" b="0" i="0" u="none" baseline="0"/>
            <a:t>圖15、海岸環境改善工程--海堤、海岸保護工、環境改善長度</a:t>
          </a:r>
        </a:p>
      </cdr:txBody>
    </cdr:sp>
  </cdr:relSizeAnchor>
  <cdr:relSizeAnchor xmlns:cdr="http://schemas.openxmlformats.org/drawingml/2006/chartDrawing">
    <cdr:from>
      <cdr:x>0.09825</cdr:x>
      <cdr:y>0.07075</cdr:y>
    </cdr:from>
    <cdr:to>
      <cdr:x>0.1705</cdr:x>
      <cdr:y>0.12075</cdr:y>
    </cdr:to>
    <cdr:sp>
      <cdr:nvSpPr>
        <cdr:cNvPr id="2" name="文字 2"/>
        <cdr:cNvSpPr txBox="1">
          <a:spLocks noChangeArrowheads="1"/>
        </cdr:cNvSpPr>
      </cdr:nvSpPr>
      <cdr:spPr>
        <a:xfrm>
          <a:off x="523875" y="342900"/>
          <a:ext cx="390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公尺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</cdr:y>
    </cdr:from>
    <cdr:to>
      <cdr:x>0.9415</cdr:x>
      <cdr:y>0.0715</cdr:y>
    </cdr:to>
    <cdr:sp>
      <cdr:nvSpPr>
        <cdr:cNvPr id="1" name="文字 1"/>
        <cdr:cNvSpPr txBox="1">
          <a:spLocks noChangeArrowheads="1"/>
        </cdr:cNvSpPr>
      </cdr:nvSpPr>
      <cdr:spPr>
        <a:xfrm>
          <a:off x="523875" y="0"/>
          <a:ext cx="456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圖16、禦潮(海堤)整建工程--海堤、海岸保護工</a:t>
          </a:r>
        </a:p>
      </cdr:txBody>
    </cdr:sp>
  </cdr:relSizeAnchor>
  <cdr:relSizeAnchor xmlns:cdr="http://schemas.openxmlformats.org/drawingml/2006/chartDrawing">
    <cdr:from>
      <cdr:x>0.09825</cdr:x>
      <cdr:y>0.072</cdr:y>
    </cdr:from>
    <cdr:to>
      <cdr:x>0.1705</cdr:x>
      <cdr:y>0.12025</cdr:y>
    </cdr:to>
    <cdr:sp>
      <cdr:nvSpPr>
        <cdr:cNvPr id="2" name="文字 2"/>
        <cdr:cNvSpPr txBox="1">
          <a:spLocks noChangeArrowheads="1"/>
        </cdr:cNvSpPr>
      </cdr:nvSpPr>
      <cdr:spPr>
        <a:xfrm>
          <a:off x="523875" y="3524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95250</xdr:rowOff>
    </xdr:from>
    <xdr:to>
      <xdr:col>8</xdr:col>
      <xdr:colOff>28575</xdr:colOff>
      <xdr:row>121</xdr:row>
      <xdr:rowOff>114300</xdr:rowOff>
    </xdr:to>
    <xdr:graphicFrame>
      <xdr:nvGraphicFramePr>
        <xdr:cNvPr id="1" name="Chart 5"/>
        <xdr:cNvGraphicFramePr/>
      </xdr:nvGraphicFramePr>
      <xdr:xfrm>
        <a:off x="0" y="19878675"/>
        <a:ext cx="54006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95250</xdr:colOff>
      <xdr:row>0</xdr:row>
      <xdr:rowOff>95250</xdr:rowOff>
    </xdr:from>
    <xdr:ext cx="5172075" cy="3600450"/>
    <xdr:sp>
      <xdr:nvSpPr>
        <xdr:cNvPr id="2" name="文字 1"/>
        <xdr:cNvSpPr txBox="1">
          <a:spLocks noChangeArrowheads="1"/>
        </xdr:cNvSpPr>
      </xdr:nvSpPr>
      <xdr:spPr>
        <a:xfrm>
          <a:off x="95250" y="95250"/>
          <a:ext cx="5172075" cy="3600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370" b="0" i="0" u="none" baseline="0"/>
            <a:t>(二)海岸環境改善工程
　　民國94年度海岸環境改善工程，海堤(含防潮堤)共計1,362公尺，全部為臺北縣、嘉義縣及臺南縣之工程，分別為144公尺、218公尺及1,000公尺，各占總數之10.57%、16.01%及73.42%；海岸保護工共計868公尺，全部為臺北縣、宜蘭縣、臺中縣、臺南縣之工程，分別為68公尺、500公尺、200公尺及100公尺，各占總數之7.84%、57.60%、23.04%及11.52%。環境改善長度共計3,738公尺，全部為臺中縣、彰化縣及屏東縣之工程，分別為1,246公尺、1,668公尺及824公尺，各占總數之33.33%、44.62%及22.05%。環境改善面積宜蘭縣及臺中縣各有1.5公頃及6公頃，各占總數之20.00%及80.00%。(如表8之2、表11)</a:t>
          </a:r>
        </a:p>
      </xdr:txBody>
    </xdr:sp>
    <xdr:clientData/>
  </xdr:oneCellAnchor>
  <xdr:twoCellAnchor>
    <xdr:from>
      <xdr:col>0</xdr:col>
      <xdr:colOff>38100</xdr:colOff>
      <xdr:row>126</xdr:row>
      <xdr:rowOff>0</xdr:rowOff>
    </xdr:from>
    <xdr:to>
      <xdr:col>7</xdr:col>
      <xdr:colOff>590550</xdr:colOff>
      <xdr:row>126</xdr:row>
      <xdr:rowOff>0</xdr:rowOff>
    </xdr:to>
    <xdr:graphicFrame>
      <xdr:nvGraphicFramePr>
        <xdr:cNvPr id="3" name="Chart 200"/>
        <xdr:cNvGraphicFramePr/>
      </xdr:nvGraphicFramePr>
      <xdr:xfrm>
        <a:off x="38100" y="25193625"/>
        <a:ext cx="5143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447675</xdr:colOff>
      <xdr:row>126</xdr:row>
      <xdr:rowOff>0</xdr:rowOff>
    </xdr:from>
    <xdr:to>
      <xdr:col>2</xdr:col>
      <xdr:colOff>247650</xdr:colOff>
      <xdr:row>126</xdr:row>
      <xdr:rowOff>0</xdr:rowOff>
    </xdr:to>
    <xdr:sp>
      <xdr:nvSpPr>
        <xdr:cNvPr id="4" name="文字 10"/>
        <xdr:cNvSpPr txBox="1">
          <a:spLocks noChangeArrowheads="1"/>
        </xdr:cNvSpPr>
      </xdr:nvSpPr>
      <xdr:spPr>
        <a:xfrm>
          <a:off x="923925" y="25193625"/>
          <a:ext cx="4857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447675</xdr:colOff>
      <xdr:row>126</xdr:row>
      <xdr:rowOff>0</xdr:rowOff>
    </xdr:from>
    <xdr:to>
      <xdr:col>6</xdr:col>
      <xdr:colOff>647700</xdr:colOff>
      <xdr:row>126</xdr:row>
      <xdr:rowOff>0</xdr:rowOff>
    </xdr:to>
    <xdr:sp>
      <xdr:nvSpPr>
        <xdr:cNvPr id="5" name="文字 6"/>
        <xdr:cNvSpPr txBox="1">
          <a:spLocks noChangeArrowheads="1"/>
        </xdr:cNvSpPr>
      </xdr:nvSpPr>
      <xdr:spPr>
        <a:xfrm>
          <a:off x="923925" y="25193625"/>
          <a:ext cx="36290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圖、禦潮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設施損毀情形</a:t>
          </a:r>
        </a:p>
      </xdr:txBody>
    </xdr:sp>
    <xdr:clientData/>
  </xdr:twoCellAnchor>
  <xdr:twoCellAnchor>
    <xdr:from>
      <xdr:col>8</xdr:col>
      <xdr:colOff>600075</xdr:colOff>
      <xdr:row>128</xdr:row>
      <xdr:rowOff>114300</xdr:rowOff>
    </xdr:from>
    <xdr:to>
      <xdr:col>17</xdr:col>
      <xdr:colOff>66675</xdr:colOff>
      <xdr:row>140</xdr:row>
      <xdr:rowOff>180975</xdr:rowOff>
    </xdr:to>
    <xdr:graphicFrame>
      <xdr:nvGraphicFramePr>
        <xdr:cNvPr id="6" name="Chart 208"/>
        <xdr:cNvGraphicFramePr/>
      </xdr:nvGraphicFramePr>
      <xdr:xfrm>
        <a:off x="5972175" y="25698450"/>
        <a:ext cx="54673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104775</xdr:colOff>
      <xdr:row>88</xdr:row>
      <xdr:rowOff>47625</xdr:rowOff>
    </xdr:from>
    <xdr:ext cx="5191125" cy="2228850"/>
    <xdr:sp>
      <xdr:nvSpPr>
        <xdr:cNvPr id="7" name="文字 1"/>
        <xdr:cNvSpPr txBox="1">
          <a:spLocks noChangeArrowheads="1"/>
        </xdr:cNvSpPr>
      </xdr:nvSpPr>
      <xdr:spPr>
        <a:xfrm>
          <a:off x="104775" y="17545050"/>
          <a:ext cx="5191125" cy="2228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370" b="0" i="0" u="none" baseline="0">
              <a:latin typeface="標楷體"/>
              <a:ea typeface="標楷體"/>
              <a:cs typeface="標楷體"/>
            </a:rPr>
            <a:t>(五)禦潮(海堤)災修及搶修工程</a:t>
          </a:r>
          <a:r>
            <a:rPr lang="en-US" cap="none" sz="1370" b="1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370" b="0" i="0" u="none" baseline="0">
              <a:latin typeface="標楷體"/>
              <a:ea typeface="標楷體"/>
              <a:cs typeface="標楷體"/>
            </a:rPr>
            <a:t>　　民國94年度禦潮(海堤)災修及搶修工程，海堤(含防潮堤)共計3,376公尺，全部為雲林縣、臺東縣、花蓮縣及澎湖縣之工程，分別為2,781公尺、47公尺、432公尺及116公尺，各占總數之82.38%、1.39%、12.80%及3.44%；海岸保護工共計750公尺，全部為宜蘭縣、屏東縣、臺東縣及澎湖縣之工程，分別為60公尺、300公尺、190公尺及200公尺，各占總數之8.00%、40.00%、25.33%及26.67%。(如表8之2、表11)</a:t>
          </a:r>
        </a:p>
      </xdr:txBody>
    </xdr:sp>
    <xdr:clientData/>
  </xdr:oneCellAnchor>
  <xdr:oneCellAnchor>
    <xdr:from>
      <xdr:col>0</xdr:col>
      <xdr:colOff>104775</xdr:colOff>
      <xdr:row>44</xdr:row>
      <xdr:rowOff>76200</xdr:rowOff>
    </xdr:from>
    <xdr:ext cx="5181600" cy="1733550"/>
    <xdr:sp>
      <xdr:nvSpPr>
        <xdr:cNvPr id="8" name="文字 1"/>
        <xdr:cNvSpPr txBox="1">
          <a:spLocks noChangeArrowheads="1"/>
        </xdr:cNvSpPr>
      </xdr:nvSpPr>
      <xdr:spPr>
        <a:xfrm>
          <a:off x="104775" y="8915400"/>
          <a:ext cx="5181600" cy="1733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350" b="0" i="0" u="none" baseline="0"/>
            <a:t>(三)禦潮(海堤)歲修工程
　　民國94年度禦潮(海堤)歲修工程，海堤(含防潮堤)共計17,784公尺，全部為桃園縣及臺南縣之工程，分別為1,169公尺及16,615公尺，各占總數之6.57%及93.43%；海岸保護工共計115公尺，全部均為臺南市之工程。(如表8之2、表11)</a:t>
          </a:r>
        </a:p>
      </xdr:txBody>
    </xdr:sp>
    <xdr:clientData/>
  </xdr:oneCellAnchor>
  <xdr:twoCellAnchor>
    <xdr:from>
      <xdr:col>0</xdr:col>
      <xdr:colOff>38100</xdr:colOff>
      <xdr:row>19</xdr:row>
      <xdr:rowOff>152400</xdr:rowOff>
    </xdr:from>
    <xdr:to>
      <xdr:col>8</xdr:col>
      <xdr:colOff>76200</xdr:colOff>
      <xdr:row>44</xdr:row>
      <xdr:rowOff>47625</xdr:rowOff>
    </xdr:to>
    <xdr:graphicFrame>
      <xdr:nvGraphicFramePr>
        <xdr:cNvPr id="9" name="Chart 213"/>
        <xdr:cNvGraphicFramePr/>
      </xdr:nvGraphicFramePr>
      <xdr:xfrm>
        <a:off x="38100" y="3943350"/>
        <a:ext cx="541020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104775</xdr:colOff>
      <xdr:row>55</xdr:row>
      <xdr:rowOff>0</xdr:rowOff>
    </xdr:from>
    <xdr:ext cx="5181600" cy="2019300"/>
    <xdr:sp>
      <xdr:nvSpPr>
        <xdr:cNvPr id="10" name="文字 1"/>
        <xdr:cNvSpPr txBox="1">
          <a:spLocks noChangeArrowheads="1"/>
        </xdr:cNvSpPr>
      </xdr:nvSpPr>
      <xdr:spPr>
        <a:xfrm>
          <a:off x="104775" y="10944225"/>
          <a:ext cx="5181600" cy="2019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350" b="0" i="0" u="none" baseline="0"/>
            <a:t>(四)禦潮(海堤)整建工程
　　民國94年度禦潮(海堤)整建工程，海堤(含防潮堤)共計1,338公尺，以雲林縣、新竹市均為400公尺最多，各占總數之29.90%，次為連江縣350公尺占總數之26.16%，臺北縣143公尺占總數之10.68%，而澎湖縣45公尺占總數之3.36%；海岸保護工共計130公尺，全部為屏東縣及臺東縣之工程，分別為80公尺及50公尺，各占總數之61.54%及38.46%。(如表8之2、表11)</a:t>
          </a:r>
        </a:p>
      </xdr:txBody>
    </xdr:sp>
    <xdr:clientData/>
  </xdr:oneCellAnchor>
  <xdr:twoCellAnchor>
    <xdr:from>
      <xdr:col>0</xdr:col>
      <xdr:colOff>38100</xdr:colOff>
      <xdr:row>65</xdr:row>
      <xdr:rowOff>152400</xdr:rowOff>
    </xdr:from>
    <xdr:to>
      <xdr:col>8</xdr:col>
      <xdr:colOff>76200</xdr:colOff>
      <xdr:row>90</xdr:row>
      <xdr:rowOff>47625</xdr:rowOff>
    </xdr:to>
    <xdr:graphicFrame>
      <xdr:nvGraphicFramePr>
        <xdr:cNvPr id="11" name="Chart 223"/>
        <xdr:cNvGraphicFramePr/>
      </xdr:nvGraphicFramePr>
      <xdr:xfrm>
        <a:off x="38100" y="13001625"/>
        <a:ext cx="5410200" cy="492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123</xdr:row>
      <xdr:rowOff>95250</xdr:rowOff>
    </xdr:from>
    <xdr:to>
      <xdr:col>7</xdr:col>
      <xdr:colOff>695325</xdr:colOff>
      <xdr:row>130</xdr:row>
      <xdr:rowOff>152400</xdr:rowOff>
    </xdr:to>
    <xdr:sp>
      <xdr:nvSpPr>
        <xdr:cNvPr id="12" name="文字 8"/>
        <xdr:cNvSpPr txBox="1">
          <a:spLocks noChangeArrowheads="1"/>
        </xdr:cNvSpPr>
      </xdr:nvSpPr>
      <xdr:spPr>
        <a:xfrm>
          <a:off x="47625" y="24660225"/>
          <a:ext cx="5238750" cy="1457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94年禦潮(海堤)設施受損，海堤(含防潮堤)共計受損5,233公尺，其中以臺南縣受損2,700公尺最多占總數之51.60%，花蓮縣受損2,332公尺占總數之44.56%次之，第三為連江縣100公尺占總數之1.91%；海岸保護工僅屏東縣受損150公尺。(如表8之3、表11)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D42" sqref="D42"/>
    </sheetView>
  </sheetViews>
  <sheetFormatPr defaultColWidth="9.00390625" defaultRowHeight="15.75"/>
  <cols>
    <col min="1" max="1" width="6.00390625" style="0" customWidth="1"/>
    <col min="8" max="8" width="10.25390625" style="0" customWidth="1"/>
  </cols>
  <sheetData>
    <row r="1" spans="1:7" s="1" customFormat="1" ht="25.5">
      <c r="A1" s="17" t="s">
        <v>55</v>
      </c>
      <c r="G1" s="7"/>
    </row>
    <row r="2" s="1" customFormat="1" ht="35.25" customHeight="1">
      <c r="A2" s="7" t="s">
        <v>33</v>
      </c>
    </row>
    <row r="3" s="1" customFormat="1" ht="16.5"/>
    <row r="4" s="1" customFormat="1" ht="16.5"/>
    <row r="5" s="1" customFormat="1" ht="16.5"/>
    <row r="6" s="1" customFormat="1" ht="16.5"/>
    <row r="7" s="1" customFormat="1" ht="16.5"/>
    <row r="8" s="1" customFormat="1" ht="16.5"/>
    <row r="9" s="1" customFormat="1" ht="16.5"/>
    <row r="10" s="1" customFormat="1" ht="16.5"/>
    <row r="11" s="1" customFormat="1" ht="16.5"/>
    <row r="12" s="1" customFormat="1" ht="16.5"/>
    <row r="13" s="1" customFormat="1" ht="16.5"/>
    <row r="14" s="1" customFormat="1" ht="16.5"/>
    <row r="15" spans="10:14" s="1" customFormat="1" ht="16.5">
      <c r="J15" s="7"/>
      <c r="K15" s="8" t="s">
        <v>2</v>
      </c>
      <c r="L15" s="7" t="s">
        <v>3</v>
      </c>
      <c r="M15" s="8" t="s">
        <v>2</v>
      </c>
      <c r="N15" s="7"/>
    </row>
    <row r="16" spans="10:14" s="1" customFormat="1" ht="16.5">
      <c r="J16" s="7" t="s">
        <v>12</v>
      </c>
      <c r="K16" s="7">
        <v>4086</v>
      </c>
      <c r="L16" s="7">
        <v>2443</v>
      </c>
      <c r="M16" s="6">
        <f aca="true" t="shared" si="0" ref="M16:M37">K16/$K$37*100</f>
        <v>1.0755858336448303</v>
      </c>
      <c r="N16" s="6">
        <f aca="true" t="shared" si="1" ref="N16:N37">L16/$L$37*100</f>
        <v>3.7397627248373517</v>
      </c>
    </row>
    <row r="17" spans="10:14" ht="16.5">
      <c r="J17" s="7" t="s">
        <v>13</v>
      </c>
      <c r="K17" s="7">
        <v>10013</v>
      </c>
      <c r="L17" s="7">
        <v>3907</v>
      </c>
      <c r="M17" s="6">
        <f t="shared" si="0"/>
        <v>2.6357907372211664</v>
      </c>
      <c r="N17" s="6">
        <f t="shared" si="1"/>
        <v>5.980864906238041</v>
      </c>
    </row>
    <row r="18" spans="10:14" ht="16.5">
      <c r="J18" s="7" t="s">
        <v>8</v>
      </c>
      <c r="K18" s="7">
        <v>12253</v>
      </c>
      <c r="L18" s="7">
        <v>2000</v>
      </c>
      <c r="M18" s="6">
        <f t="shared" si="0"/>
        <v>3.225441316605508</v>
      </c>
      <c r="N18" s="6">
        <f t="shared" si="1"/>
        <v>3.0616150019135095</v>
      </c>
    </row>
    <row r="19" spans="10:14" ht="16.5">
      <c r="J19" s="7" t="s">
        <v>14</v>
      </c>
      <c r="K19" s="7">
        <v>1362</v>
      </c>
      <c r="L19" s="7">
        <v>6874</v>
      </c>
      <c r="M19" s="6">
        <f t="shared" si="0"/>
        <v>0.35852861121494345</v>
      </c>
      <c r="N19" s="6">
        <f t="shared" si="1"/>
        <v>10.522770761576732</v>
      </c>
    </row>
    <row r="20" spans="10:14" ht="16.5">
      <c r="J20" s="7" t="s">
        <v>1</v>
      </c>
      <c r="K20" s="7">
        <v>17134</v>
      </c>
      <c r="L20" s="7">
        <v>11323</v>
      </c>
      <c r="M20" s="6">
        <f t="shared" si="0"/>
        <v>4.51030045855862</v>
      </c>
      <c r="N20" s="6">
        <f t="shared" si="1"/>
        <v>17.333333333333336</v>
      </c>
    </row>
    <row r="21" spans="10:14" ht="16.5">
      <c r="J21" s="7" t="s">
        <v>9</v>
      </c>
      <c r="K21" s="7">
        <v>20710</v>
      </c>
      <c r="L21" s="7">
        <v>440</v>
      </c>
      <c r="M21" s="6">
        <f t="shared" si="0"/>
        <v>5.451635490647194</v>
      </c>
      <c r="N21" s="6">
        <f t="shared" si="1"/>
        <v>0.673555300420972</v>
      </c>
    </row>
    <row r="22" spans="10:14" ht="16.5">
      <c r="J22" s="7" t="s">
        <v>15</v>
      </c>
      <c r="K22" s="7">
        <v>85913</v>
      </c>
      <c r="L22" s="7">
        <v>0</v>
      </c>
      <c r="M22" s="6">
        <f t="shared" si="0"/>
        <v>22.61546885118167</v>
      </c>
      <c r="N22" s="6">
        <f t="shared" si="1"/>
        <v>0</v>
      </c>
    </row>
    <row r="23" spans="10:14" ht="16.5">
      <c r="J23" s="7" t="s">
        <v>0</v>
      </c>
      <c r="K23" s="7">
        <v>28873</v>
      </c>
      <c r="L23" s="7">
        <v>250</v>
      </c>
      <c r="M23" s="6">
        <f t="shared" si="0"/>
        <v>7.600438026144686</v>
      </c>
      <c r="N23" s="6">
        <f t="shared" si="1"/>
        <v>0.3827018752391887</v>
      </c>
    </row>
    <row r="24" spans="10:14" ht="16.5">
      <c r="J24" s="7" t="s">
        <v>16</v>
      </c>
      <c r="K24" s="7">
        <v>17458</v>
      </c>
      <c r="L24" s="7">
        <v>0</v>
      </c>
      <c r="M24" s="6">
        <f t="shared" si="0"/>
        <v>4.595589203076712</v>
      </c>
      <c r="N24" s="6">
        <f t="shared" si="1"/>
        <v>0</v>
      </c>
    </row>
    <row r="25" spans="10:14" ht="16.5">
      <c r="J25" s="7" t="s">
        <v>7</v>
      </c>
      <c r="K25" s="7">
        <v>34232</v>
      </c>
      <c r="L25" s="7">
        <v>549</v>
      </c>
      <c r="M25" s="6">
        <f t="shared" si="0"/>
        <v>9.011124389948563</v>
      </c>
      <c r="N25" s="6">
        <f t="shared" si="1"/>
        <v>0.8404133180252583</v>
      </c>
    </row>
    <row r="26" spans="10:14" ht="16.5">
      <c r="J26" s="7" t="s">
        <v>5</v>
      </c>
      <c r="K26" s="7">
        <v>22868</v>
      </c>
      <c r="L26" s="7">
        <v>290</v>
      </c>
      <c r="M26" s="6">
        <f t="shared" si="0"/>
        <v>6.019700647036216</v>
      </c>
      <c r="N26" s="6">
        <f t="shared" si="1"/>
        <v>0.4439341752774589</v>
      </c>
    </row>
    <row r="27" spans="10:14" ht="16.5">
      <c r="J27" s="7" t="s">
        <v>4</v>
      </c>
      <c r="K27" s="7">
        <v>23326</v>
      </c>
      <c r="L27" s="7">
        <v>4230</v>
      </c>
      <c r="M27" s="6">
        <f t="shared" si="0"/>
        <v>6.140263131571051</v>
      </c>
      <c r="N27" s="6">
        <f t="shared" si="1"/>
        <v>6.475315729047073</v>
      </c>
    </row>
    <row r="28" spans="10:14" ht="16.5">
      <c r="J28" s="7" t="s">
        <v>10</v>
      </c>
      <c r="K28" s="7">
        <v>7844</v>
      </c>
      <c r="L28" s="7">
        <v>21930</v>
      </c>
      <c r="M28" s="6">
        <f t="shared" si="0"/>
        <v>2.064829975308382</v>
      </c>
      <c r="N28" s="6">
        <f t="shared" si="1"/>
        <v>33.57060849598163</v>
      </c>
    </row>
    <row r="29" spans="10:14" ht="16.5">
      <c r="J29" s="7" t="s">
        <v>6</v>
      </c>
      <c r="K29" s="7">
        <v>7632</v>
      </c>
      <c r="L29" s="7">
        <v>5199</v>
      </c>
      <c r="M29" s="6">
        <f t="shared" si="0"/>
        <v>2.009023759759507</v>
      </c>
      <c r="N29" s="6">
        <f t="shared" si="1"/>
        <v>7.958668197474168</v>
      </c>
    </row>
    <row r="30" spans="10:14" ht="16.5">
      <c r="J30" s="7" t="s">
        <v>11</v>
      </c>
      <c r="K30" s="7">
        <v>58581</v>
      </c>
      <c r="L30" s="7">
        <v>2257</v>
      </c>
      <c r="M30" s="6">
        <f t="shared" si="0"/>
        <v>15.420678835229515</v>
      </c>
      <c r="N30" s="6">
        <f t="shared" si="1"/>
        <v>3.455032529659395</v>
      </c>
    </row>
    <row r="31" spans="10:14" ht="16.5">
      <c r="J31" s="7" t="s">
        <v>35</v>
      </c>
      <c r="K31" s="7">
        <v>0</v>
      </c>
      <c r="L31" s="7">
        <v>120</v>
      </c>
      <c r="M31" s="6">
        <f t="shared" si="0"/>
        <v>0</v>
      </c>
      <c r="N31" s="6">
        <f t="shared" si="1"/>
        <v>0.18369690011481057</v>
      </c>
    </row>
    <row r="32" spans="10:14" ht="16.5">
      <c r="J32" s="7" t="s">
        <v>17</v>
      </c>
      <c r="K32" s="7">
        <v>8584</v>
      </c>
      <c r="L32" s="7">
        <v>0</v>
      </c>
      <c r="M32" s="6">
        <f t="shared" si="0"/>
        <v>2.259625255997852</v>
      </c>
      <c r="N32" s="6">
        <f t="shared" si="1"/>
        <v>0</v>
      </c>
    </row>
    <row r="33" spans="10:14" ht="16.5">
      <c r="J33" s="7" t="s">
        <v>18</v>
      </c>
      <c r="K33" s="7">
        <v>11628</v>
      </c>
      <c r="L33" s="7">
        <v>0</v>
      </c>
      <c r="M33" s="6">
        <f t="shared" si="0"/>
        <v>3.0609182754826447</v>
      </c>
      <c r="N33" s="6">
        <f t="shared" si="1"/>
        <v>0</v>
      </c>
    </row>
    <row r="34" spans="10:14" ht="16.5">
      <c r="J34" s="7" t="s">
        <v>23</v>
      </c>
      <c r="K34" s="7">
        <v>500</v>
      </c>
      <c r="L34" s="7">
        <v>1000</v>
      </c>
      <c r="M34" s="6">
        <f t="shared" si="0"/>
        <v>0.13161843289829053</v>
      </c>
      <c r="N34" s="6">
        <f t="shared" si="1"/>
        <v>1.5308075009567548</v>
      </c>
    </row>
    <row r="35" spans="10:14" ht="16.5">
      <c r="J35" s="7" t="s">
        <v>24</v>
      </c>
      <c r="K35" s="7">
        <v>5408</v>
      </c>
      <c r="L35" s="7">
        <v>2123</v>
      </c>
      <c r="M35" s="6">
        <f t="shared" si="0"/>
        <v>1.4235849702279104</v>
      </c>
      <c r="N35" s="6">
        <f t="shared" si="1"/>
        <v>3.2499043245311903</v>
      </c>
    </row>
    <row r="36" spans="10:14" ht="16.5">
      <c r="J36" s="7" t="s">
        <v>25</v>
      </c>
      <c r="K36" s="7">
        <v>1481</v>
      </c>
      <c r="L36" s="7">
        <v>390</v>
      </c>
      <c r="M36" s="6">
        <f t="shared" si="0"/>
        <v>0.3898537982447366</v>
      </c>
      <c r="N36" s="6">
        <f t="shared" si="1"/>
        <v>0.5970149253731344</v>
      </c>
    </row>
    <row r="37" spans="10:14" ht="16.5">
      <c r="J37" s="7"/>
      <c r="K37" s="7">
        <f>SUM(K16:K36)</f>
        <v>379886</v>
      </c>
      <c r="L37" s="7">
        <f>SUM(L16:L36)</f>
        <v>65325</v>
      </c>
      <c r="M37" s="6">
        <f t="shared" si="0"/>
        <v>100</v>
      </c>
      <c r="N37" s="6">
        <f t="shared" si="1"/>
        <v>100</v>
      </c>
    </row>
    <row r="42" spans="2:4" ht="16.5">
      <c r="B42" s="19" t="s">
        <v>28</v>
      </c>
      <c r="C42" s="19"/>
      <c r="D42" s="19"/>
    </row>
    <row r="43" spans="2:4" ht="16.5">
      <c r="B43" s="19"/>
      <c r="C43" s="19"/>
      <c r="D43" s="19"/>
    </row>
  </sheetData>
  <printOptions/>
  <pageMargins left="1.14173228346456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40"/>
  <sheetViews>
    <sheetView workbookViewId="0" topLeftCell="A1">
      <selection activeCell="A1" sqref="A1"/>
    </sheetView>
  </sheetViews>
  <sheetFormatPr defaultColWidth="9.00390625" defaultRowHeight="15.75"/>
  <cols>
    <col min="1" max="1" width="6.25390625" style="1" customWidth="1"/>
    <col min="2" max="7" width="9.00390625" style="1" customWidth="1"/>
    <col min="8" max="8" width="10.25390625" style="1" customWidth="1"/>
    <col min="9" max="10" width="9.00390625" style="1" customWidth="1"/>
    <col min="11" max="11" width="11.75390625" style="1" customWidth="1"/>
    <col min="12" max="15" width="9.00390625" style="1" customWidth="1"/>
    <col min="16" max="16" width="6.625" style="1" customWidth="1"/>
    <col min="17" max="17" width="6.375" style="1" customWidth="1"/>
    <col min="18" max="16384" width="9.00390625" style="1" customWidth="1"/>
  </cols>
  <sheetData>
    <row r="1" ht="15"/>
    <row r="2" spans="18:19" ht="15.75">
      <c r="R2" s="12"/>
      <c r="S2" s="12"/>
    </row>
    <row r="3" spans="18:19" ht="15.75">
      <c r="R3" s="12"/>
      <c r="S3" s="12"/>
    </row>
    <row r="4" spans="18:19" ht="15.75">
      <c r="R4" s="12"/>
      <c r="S4" s="12"/>
    </row>
    <row r="5" spans="18:19" ht="15.75">
      <c r="R5" s="12"/>
      <c r="S5" s="12"/>
    </row>
    <row r="6" spans="18:19" ht="15.75">
      <c r="R6" s="12"/>
      <c r="S6" s="12"/>
    </row>
    <row r="7" spans="18:19" ht="15.75">
      <c r="R7" s="12"/>
      <c r="S7" s="12"/>
    </row>
    <row r="8" spans="18:19" ht="15.75">
      <c r="R8" s="12"/>
      <c r="S8" s="12"/>
    </row>
    <row r="9" spans="18:19" ht="15.75">
      <c r="R9" s="12"/>
      <c r="S9" s="12"/>
    </row>
    <row r="10" spans="18:19" ht="15.75">
      <c r="R10" s="12"/>
      <c r="S10" s="12"/>
    </row>
    <row r="11" spans="18:19" ht="15.75">
      <c r="R11" s="12"/>
      <c r="S11" s="12"/>
    </row>
    <row r="12" spans="18:19" ht="15.75">
      <c r="R12" s="12"/>
      <c r="S12" s="12"/>
    </row>
    <row r="13" spans="18:19" ht="15.75">
      <c r="R13" s="12"/>
      <c r="S13" s="12"/>
    </row>
    <row r="14" spans="18:19" ht="15.75">
      <c r="R14" s="12"/>
      <c r="S14" s="12"/>
    </row>
    <row r="15" spans="18:19" ht="15.75">
      <c r="R15" s="12"/>
      <c r="S15" s="12"/>
    </row>
    <row r="16" spans="18:19" ht="15.75">
      <c r="R16" s="12"/>
      <c r="S16" s="12"/>
    </row>
    <row r="17" spans="18:19" ht="15.75">
      <c r="R17" s="12"/>
      <c r="S17" s="12"/>
    </row>
    <row r="18" spans="18:19" ht="15.75">
      <c r="R18" s="12"/>
      <c r="S18" s="12"/>
    </row>
    <row r="19" spans="18:19" ht="15.75">
      <c r="R19" s="12"/>
      <c r="S19" s="12"/>
    </row>
    <row r="20" spans="18:19" ht="15.75">
      <c r="R20" s="12"/>
      <c r="S20" s="12"/>
    </row>
    <row r="21" spans="11:19" ht="15.75">
      <c r="K21" s="15"/>
      <c r="L21" s="11"/>
      <c r="M21" s="11"/>
      <c r="N21" s="12"/>
      <c r="O21" s="12"/>
      <c r="R21" s="12"/>
      <c r="S21" s="12"/>
    </row>
    <row r="22" spans="11:19" ht="15.75">
      <c r="K22" s="15"/>
      <c r="L22" s="11"/>
      <c r="M22" s="11"/>
      <c r="N22" s="12"/>
      <c r="O22" s="12"/>
      <c r="R22" s="12"/>
      <c r="S22" s="12"/>
    </row>
    <row r="23" spans="11:19" ht="16.5">
      <c r="K23" s="5" t="s">
        <v>46</v>
      </c>
      <c r="L23" s="5" t="s">
        <v>47</v>
      </c>
      <c r="M23" s="5" t="s">
        <v>49</v>
      </c>
      <c r="N23" s="5"/>
      <c r="O23" s="5"/>
      <c r="R23" s="12"/>
      <c r="S23" s="12"/>
    </row>
    <row r="24" spans="10:19" ht="16.5">
      <c r="J24" s="7" t="s">
        <v>44</v>
      </c>
      <c r="K24" s="11">
        <v>144</v>
      </c>
      <c r="L24" s="11">
        <v>68</v>
      </c>
      <c r="M24" s="11">
        <v>0</v>
      </c>
      <c r="N24" s="12">
        <f aca="true" t="shared" si="0" ref="N24:N34">K24/$K$35*100</f>
        <v>10.572687224669604</v>
      </c>
      <c r="O24" s="23">
        <f aca="true" t="shared" si="1" ref="O24:O34">L24/$L$35*100</f>
        <v>7.834101382488479</v>
      </c>
      <c r="P24" s="12">
        <f>M24/$M$35*100</f>
        <v>0</v>
      </c>
      <c r="R24" s="20"/>
      <c r="S24" s="20"/>
    </row>
    <row r="25" spans="10:19" ht="16.5">
      <c r="J25" s="7" t="s">
        <v>45</v>
      </c>
      <c r="K25" s="11">
        <v>0</v>
      </c>
      <c r="L25" s="11">
        <v>500</v>
      </c>
      <c r="M25" s="11">
        <v>0</v>
      </c>
      <c r="N25" s="12">
        <f t="shared" si="0"/>
        <v>0</v>
      </c>
      <c r="O25" s="23">
        <f t="shared" si="1"/>
        <v>57.6036866359447</v>
      </c>
      <c r="P25" s="12">
        <f>M25/$M$35*100</f>
        <v>0</v>
      </c>
      <c r="R25" s="14">
        <v>1.5</v>
      </c>
      <c r="S25" s="12">
        <f>R25/$R$28*100</f>
        <v>20</v>
      </c>
    </row>
    <row r="26" spans="10:19" ht="16.5">
      <c r="J26" s="9" t="s">
        <v>50</v>
      </c>
      <c r="K26" s="11">
        <v>0</v>
      </c>
      <c r="L26" s="11">
        <v>200</v>
      </c>
      <c r="M26" s="11">
        <v>1246</v>
      </c>
      <c r="N26" s="12">
        <f t="shared" si="0"/>
        <v>0</v>
      </c>
      <c r="O26" s="23">
        <f t="shared" si="1"/>
        <v>23.04147465437788</v>
      </c>
      <c r="P26" s="12">
        <f aca="true" t="shared" si="2" ref="P26:P34">M26/$M$35*100</f>
        <v>33.33333333333333</v>
      </c>
      <c r="R26" s="1">
        <v>6</v>
      </c>
      <c r="S26" s="12">
        <f>R26/$R$28*100</f>
        <v>80</v>
      </c>
    </row>
    <row r="27" spans="10:16" ht="16.5">
      <c r="J27" s="18" t="s">
        <v>30</v>
      </c>
      <c r="K27" s="11">
        <v>0</v>
      </c>
      <c r="L27" s="11">
        <v>0</v>
      </c>
      <c r="M27" s="22">
        <v>1668</v>
      </c>
      <c r="N27" s="12">
        <f t="shared" si="0"/>
        <v>0</v>
      </c>
      <c r="O27" s="23">
        <f t="shared" si="1"/>
        <v>0</v>
      </c>
      <c r="P27" s="12">
        <f t="shared" si="2"/>
        <v>44.62279293739968</v>
      </c>
    </row>
    <row r="28" spans="10:18" ht="16.5">
      <c r="J28" s="18" t="s">
        <v>51</v>
      </c>
      <c r="K28" s="11">
        <v>218</v>
      </c>
      <c r="L28" s="11">
        <v>0</v>
      </c>
      <c r="M28" s="22">
        <v>0</v>
      </c>
      <c r="N28" s="12">
        <f t="shared" si="0"/>
        <v>16.005873715124817</v>
      </c>
      <c r="O28" s="23">
        <f t="shared" si="1"/>
        <v>0</v>
      </c>
      <c r="P28" s="12">
        <f t="shared" si="2"/>
        <v>0</v>
      </c>
      <c r="R28" s="1">
        <v>7.5</v>
      </c>
    </row>
    <row r="29" spans="10:17" ht="16.5">
      <c r="J29" s="9" t="s">
        <v>40</v>
      </c>
      <c r="K29" s="11">
        <v>1000</v>
      </c>
      <c r="L29" s="11">
        <v>100</v>
      </c>
      <c r="M29" s="22">
        <v>0</v>
      </c>
      <c r="N29" s="12">
        <f t="shared" si="0"/>
        <v>73.42143906020559</v>
      </c>
      <c r="O29" s="23">
        <f t="shared" si="1"/>
        <v>11.52073732718894</v>
      </c>
      <c r="P29" s="12">
        <f t="shared" si="2"/>
        <v>0</v>
      </c>
      <c r="Q29"/>
    </row>
    <row r="30" spans="10:17" ht="16.5">
      <c r="J30" s="9" t="s">
        <v>31</v>
      </c>
      <c r="K30" s="11">
        <v>0</v>
      </c>
      <c r="L30" s="11">
        <v>0</v>
      </c>
      <c r="M30" s="22">
        <v>824</v>
      </c>
      <c r="N30" s="12">
        <f t="shared" si="0"/>
        <v>0</v>
      </c>
      <c r="O30" s="23">
        <f t="shared" si="1"/>
        <v>0</v>
      </c>
      <c r="P30" s="12">
        <f t="shared" si="2"/>
        <v>22.043873729266988</v>
      </c>
      <c r="Q30"/>
    </row>
    <row r="31" spans="10:17" ht="16.5">
      <c r="J31" s="9"/>
      <c r="K31" s="11"/>
      <c r="L31" s="11"/>
      <c r="M31" s="22"/>
      <c r="N31" s="12">
        <f t="shared" si="0"/>
        <v>0</v>
      </c>
      <c r="O31" s="12">
        <f t="shared" si="1"/>
        <v>0</v>
      </c>
      <c r="P31" s="12">
        <f t="shared" si="2"/>
        <v>0</v>
      </c>
      <c r="Q31"/>
    </row>
    <row r="32" spans="10:17" ht="16.5">
      <c r="J32" s="9"/>
      <c r="K32" s="15"/>
      <c r="L32" s="11"/>
      <c r="M32" s="22"/>
      <c r="N32" s="12">
        <f t="shared" si="0"/>
        <v>0</v>
      </c>
      <c r="O32" s="12">
        <f t="shared" si="1"/>
        <v>0</v>
      </c>
      <c r="P32" s="12">
        <f t="shared" si="2"/>
        <v>0</v>
      </c>
      <c r="Q32"/>
    </row>
    <row r="33" spans="10:16" ht="16.5">
      <c r="J33" s="9"/>
      <c r="K33" s="15"/>
      <c r="L33" s="11"/>
      <c r="M33" s="22"/>
      <c r="N33" s="12">
        <f t="shared" si="0"/>
        <v>0</v>
      </c>
      <c r="O33" s="12">
        <f t="shared" si="1"/>
        <v>0</v>
      </c>
      <c r="P33" s="12">
        <f t="shared" si="2"/>
        <v>0</v>
      </c>
    </row>
    <row r="34" spans="10:16" ht="16.5">
      <c r="J34" s="9"/>
      <c r="K34" s="15"/>
      <c r="L34" s="11"/>
      <c r="M34" s="22"/>
      <c r="N34" s="12">
        <f t="shared" si="0"/>
        <v>0</v>
      </c>
      <c r="O34" s="12">
        <f t="shared" si="1"/>
        <v>0</v>
      </c>
      <c r="P34" s="12">
        <f t="shared" si="2"/>
        <v>0</v>
      </c>
    </row>
    <row r="35" spans="10:16" ht="16.5">
      <c r="J35" s="9" t="s">
        <v>19</v>
      </c>
      <c r="K35" s="16">
        <f aca="true" t="shared" si="3" ref="K35:P35">SUM(K24:K34)</f>
        <v>1362</v>
      </c>
      <c r="L35" s="16">
        <f t="shared" si="3"/>
        <v>868</v>
      </c>
      <c r="M35" s="16">
        <f t="shared" si="3"/>
        <v>3738</v>
      </c>
      <c r="N35" s="20">
        <f t="shared" si="3"/>
        <v>100</v>
      </c>
      <c r="O35" s="20">
        <f t="shared" si="3"/>
        <v>100</v>
      </c>
      <c r="P35" s="20">
        <f t="shared" si="3"/>
        <v>100</v>
      </c>
    </row>
    <row r="36" spans="11:16" ht="15.75">
      <c r="K36" s="13">
        <v>1362</v>
      </c>
      <c r="L36" s="13">
        <v>868</v>
      </c>
      <c r="M36" s="13">
        <v>3738</v>
      </c>
      <c r="N36" s="14">
        <f>SUM(N24:N34)</f>
        <v>100</v>
      </c>
      <c r="O36" s="14">
        <f>SUM(O24:O34)</f>
        <v>100</v>
      </c>
      <c r="P36" s="14">
        <f>SUM(P24:P34)</f>
        <v>100</v>
      </c>
    </row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spans="18:19" ht="15.75">
      <c r="R66" s="12"/>
      <c r="S66" s="12"/>
    </row>
    <row r="67" spans="11:19" ht="15.75">
      <c r="K67" s="15"/>
      <c r="L67" s="11"/>
      <c r="M67" s="11"/>
      <c r="N67" s="12"/>
      <c r="O67" s="12"/>
      <c r="R67" s="12"/>
      <c r="S67" s="12"/>
    </row>
    <row r="68" spans="11:19" ht="15.75">
      <c r="K68" s="15"/>
      <c r="L68" s="11"/>
      <c r="M68" s="11"/>
      <c r="N68" s="12"/>
      <c r="O68" s="12"/>
      <c r="R68" s="12"/>
      <c r="S68" s="12"/>
    </row>
    <row r="69" spans="11:19" ht="16.5">
      <c r="K69" s="5" t="s">
        <v>46</v>
      </c>
      <c r="L69" s="5" t="s">
        <v>47</v>
      </c>
      <c r="M69" s="5"/>
      <c r="N69" s="5"/>
      <c r="O69" s="5"/>
      <c r="R69" s="12"/>
      <c r="S69" s="12"/>
    </row>
    <row r="70" spans="10:19" ht="16.5">
      <c r="J70" s="7" t="s">
        <v>44</v>
      </c>
      <c r="K70" s="11">
        <v>143</v>
      </c>
      <c r="L70" s="11">
        <v>0</v>
      </c>
      <c r="M70" s="11"/>
      <c r="N70" s="12">
        <f>K70/$K$80*100</f>
        <v>10.68759342301943</v>
      </c>
      <c r="O70" s="12">
        <f>L70/$L$80*100</f>
        <v>0</v>
      </c>
      <c r="R70" s="20"/>
      <c r="S70" s="20"/>
    </row>
    <row r="71" spans="10:19" ht="16.5">
      <c r="J71" s="9" t="s">
        <v>0</v>
      </c>
      <c r="K71" s="11">
        <v>400</v>
      </c>
      <c r="L71" s="11">
        <v>0</v>
      </c>
      <c r="M71" s="11"/>
      <c r="N71" s="12">
        <f aca="true" t="shared" si="4" ref="N71:N76">K71/$K$80*100</f>
        <v>29.895366218236173</v>
      </c>
      <c r="O71" s="12">
        <f aca="true" t="shared" si="5" ref="O71:O76">L71/$L$80*100</f>
        <v>0</v>
      </c>
      <c r="R71" s="14"/>
      <c r="S71" s="14"/>
    </row>
    <row r="72" spans="10:15" ht="16.5">
      <c r="J72" s="9" t="s">
        <v>31</v>
      </c>
      <c r="K72" s="11">
        <v>0</v>
      </c>
      <c r="L72" s="11">
        <v>80</v>
      </c>
      <c r="M72" s="11"/>
      <c r="N72" s="12">
        <f t="shared" si="4"/>
        <v>0</v>
      </c>
      <c r="O72" s="12">
        <f t="shared" si="5"/>
        <v>61.53846153846154</v>
      </c>
    </row>
    <row r="73" spans="10:15" ht="16.5">
      <c r="J73" s="9" t="s">
        <v>43</v>
      </c>
      <c r="K73" s="11">
        <v>0</v>
      </c>
      <c r="L73" s="11">
        <v>50</v>
      </c>
      <c r="M73" s="11"/>
      <c r="N73" s="12">
        <f t="shared" si="4"/>
        <v>0</v>
      </c>
      <c r="O73" s="12">
        <f t="shared" si="5"/>
        <v>38.46153846153847</v>
      </c>
    </row>
    <row r="74" spans="10:15" ht="16.5">
      <c r="J74" s="9" t="s">
        <v>27</v>
      </c>
      <c r="K74" s="11">
        <v>45</v>
      </c>
      <c r="L74" s="11">
        <v>0</v>
      </c>
      <c r="M74" s="11"/>
      <c r="N74" s="12">
        <f t="shared" si="4"/>
        <v>3.3632286995515694</v>
      </c>
      <c r="O74" s="12">
        <f t="shared" si="5"/>
        <v>0</v>
      </c>
    </row>
    <row r="75" spans="10:17" ht="16.5">
      <c r="J75" s="9" t="s">
        <v>37</v>
      </c>
      <c r="K75" s="11">
        <v>400</v>
      </c>
      <c r="L75" s="11">
        <v>0</v>
      </c>
      <c r="M75" s="11"/>
      <c r="N75" s="12">
        <f t="shared" si="4"/>
        <v>29.895366218236173</v>
      </c>
      <c r="O75" s="12">
        <f t="shared" si="5"/>
        <v>0</v>
      </c>
      <c r="Q75"/>
    </row>
    <row r="76" spans="10:17" ht="16.5">
      <c r="J76" s="9" t="s">
        <v>48</v>
      </c>
      <c r="K76" s="11">
        <v>350</v>
      </c>
      <c r="L76" s="11">
        <v>0</v>
      </c>
      <c r="M76" s="11"/>
      <c r="N76" s="12">
        <f t="shared" si="4"/>
        <v>26.15844544095665</v>
      </c>
      <c r="O76" s="12">
        <f t="shared" si="5"/>
        <v>0</v>
      </c>
      <c r="Q76"/>
    </row>
    <row r="77" spans="10:17" ht="16.5">
      <c r="J77" s="9"/>
      <c r="K77" s="11">
        <v>0</v>
      </c>
      <c r="L77" s="11">
        <v>0</v>
      </c>
      <c r="M77" s="11"/>
      <c r="N77" s="12">
        <f>K77/$K$35*100</f>
        <v>0</v>
      </c>
      <c r="O77" s="12">
        <f>L77/$L$35*100</f>
        <v>0</v>
      </c>
      <c r="Q77"/>
    </row>
    <row r="78" spans="10:17" ht="16.5">
      <c r="J78" s="9"/>
      <c r="K78" s="11">
        <v>0</v>
      </c>
      <c r="L78" s="11">
        <v>0</v>
      </c>
      <c r="M78" s="11"/>
      <c r="N78" s="12">
        <f>K78/$K$35*100</f>
        <v>0</v>
      </c>
      <c r="O78" s="12">
        <f>L78/$L$35*100</f>
        <v>0</v>
      </c>
      <c r="Q78"/>
    </row>
    <row r="79" spans="10:15" ht="16.5">
      <c r="J79" s="9"/>
      <c r="K79" s="11">
        <v>0</v>
      </c>
      <c r="L79" s="11">
        <v>0</v>
      </c>
      <c r="M79" s="11"/>
      <c r="N79" s="12">
        <f>K79/$K$35*100</f>
        <v>0</v>
      </c>
      <c r="O79" s="12">
        <f>L79/$L$35*100</f>
        <v>0</v>
      </c>
    </row>
    <row r="80" spans="10:15" ht="16.5">
      <c r="J80" s="9" t="s">
        <v>19</v>
      </c>
      <c r="K80" s="16">
        <f>SUM(K70:K79)</f>
        <v>1338</v>
      </c>
      <c r="L80" s="16">
        <f>SUM(L70:L79)</f>
        <v>130</v>
      </c>
      <c r="M80" s="16"/>
      <c r="N80" s="20">
        <f>SUM(N70:N79)</f>
        <v>100</v>
      </c>
      <c r="O80" s="20">
        <f>SUM(O70:O79)</f>
        <v>100</v>
      </c>
    </row>
    <row r="81" spans="11:15" ht="15.75">
      <c r="K81" s="13">
        <v>1338</v>
      </c>
      <c r="L81" s="13">
        <v>130</v>
      </c>
      <c r="M81" s="13"/>
      <c r="N81" s="14">
        <f>SUM(N70:N76)</f>
        <v>100</v>
      </c>
      <c r="O81" s="14">
        <f>SUM(O70:O76)</f>
        <v>100</v>
      </c>
    </row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spans="14:17" ht="16.5">
      <c r="N101" s="5" t="s">
        <v>52</v>
      </c>
      <c r="O101" s="5" t="s">
        <v>20</v>
      </c>
      <c r="P101" s="5" t="s">
        <v>21</v>
      </c>
      <c r="Q101" s="5" t="s">
        <v>22</v>
      </c>
    </row>
    <row r="102" spans="12:21" ht="15.75">
      <c r="L102" s="1" t="s">
        <v>44</v>
      </c>
      <c r="N102" s="11">
        <v>144</v>
      </c>
      <c r="O102" s="11">
        <v>0</v>
      </c>
      <c r="P102" s="11">
        <v>143</v>
      </c>
      <c r="Q102" s="11">
        <v>0</v>
      </c>
      <c r="R102" s="12">
        <f aca="true" t="shared" si="6" ref="R102:R116">N102/$N$119*100</f>
        <v>10.572687224669604</v>
      </c>
      <c r="S102" s="12">
        <f>O102/$O$119*100</f>
        <v>0</v>
      </c>
      <c r="T102" s="12">
        <f>P102/$P$119*100</f>
        <v>10.68759342301943</v>
      </c>
      <c r="U102" s="12">
        <f>Q102/$Q$119*100</f>
        <v>0</v>
      </c>
    </row>
    <row r="103" spans="12:21" ht="16.5">
      <c r="L103" s="10" t="s">
        <v>45</v>
      </c>
      <c r="N103" s="11">
        <v>0</v>
      </c>
      <c r="O103" s="11">
        <v>0</v>
      </c>
      <c r="P103" s="11">
        <v>0</v>
      </c>
      <c r="Q103" s="11">
        <v>0</v>
      </c>
      <c r="R103" s="12">
        <f t="shared" si="6"/>
        <v>0</v>
      </c>
      <c r="S103" s="12">
        <f aca="true" t="shared" si="7" ref="S103:S116">O103/$O$119*100</f>
        <v>0</v>
      </c>
      <c r="T103" s="12">
        <f aca="true" t="shared" si="8" ref="T103:T116">P103/$P$119*100</f>
        <v>0</v>
      </c>
      <c r="U103" s="12">
        <f aca="true" t="shared" si="9" ref="U103:U116">Q103/$Q$119*100</f>
        <v>0</v>
      </c>
    </row>
    <row r="104" spans="12:21" ht="16.5">
      <c r="L104" s="10" t="s">
        <v>8</v>
      </c>
      <c r="N104" s="11">
        <v>0</v>
      </c>
      <c r="O104" s="11">
        <v>1169</v>
      </c>
      <c r="P104" s="11">
        <v>0</v>
      </c>
      <c r="Q104" s="11">
        <v>0</v>
      </c>
      <c r="R104" s="12">
        <f t="shared" si="6"/>
        <v>0</v>
      </c>
      <c r="S104" s="12">
        <f t="shared" si="7"/>
        <v>6.573324336482231</v>
      </c>
      <c r="T104" s="12">
        <f t="shared" si="8"/>
        <v>0</v>
      </c>
      <c r="U104" s="12">
        <f t="shared" si="9"/>
        <v>0</v>
      </c>
    </row>
    <row r="105" spans="12:21" ht="16.5">
      <c r="L105" s="10" t="s">
        <v>29</v>
      </c>
      <c r="N105" s="1">
        <v>0</v>
      </c>
      <c r="O105" s="1">
        <v>0</v>
      </c>
      <c r="P105" s="1">
        <v>0</v>
      </c>
      <c r="Q105" s="1">
        <v>0</v>
      </c>
      <c r="R105" s="12">
        <f t="shared" si="6"/>
        <v>0</v>
      </c>
      <c r="S105" s="12">
        <f t="shared" si="7"/>
        <v>0</v>
      </c>
      <c r="T105" s="12">
        <f t="shared" si="8"/>
        <v>0</v>
      </c>
      <c r="U105" s="12">
        <f t="shared" si="9"/>
        <v>0</v>
      </c>
    </row>
    <row r="106" spans="12:21" ht="16.5">
      <c r="L106" s="10" t="s">
        <v>54</v>
      </c>
      <c r="N106" s="1">
        <v>0</v>
      </c>
      <c r="O106" s="1">
        <v>0</v>
      </c>
      <c r="P106" s="1">
        <v>0</v>
      </c>
      <c r="Q106" s="1">
        <v>0</v>
      </c>
      <c r="R106" s="12">
        <f t="shared" si="6"/>
        <v>0</v>
      </c>
      <c r="S106" s="12">
        <f t="shared" si="7"/>
        <v>0</v>
      </c>
      <c r="T106" s="12">
        <f t="shared" si="8"/>
        <v>0</v>
      </c>
      <c r="U106" s="12">
        <f t="shared" si="9"/>
        <v>0</v>
      </c>
    </row>
    <row r="107" spans="12:21" ht="16.5">
      <c r="L107" s="10" t="s">
        <v>0</v>
      </c>
      <c r="M107" s="10"/>
      <c r="N107" s="11">
        <v>0</v>
      </c>
      <c r="O107" s="11">
        <v>0</v>
      </c>
      <c r="P107" s="11">
        <v>400</v>
      </c>
      <c r="Q107" s="11">
        <v>2781</v>
      </c>
      <c r="R107" s="12">
        <f t="shared" si="6"/>
        <v>0</v>
      </c>
      <c r="S107" s="12">
        <f t="shared" si="7"/>
        <v>0</v>
      </c>
      <c r="T107" s="12">
        <f t="shared" si="8"/>
        <v>29.895366218236173</v>
      </c>
      <c r="U107" s="12">
        <f t="shared" si="9"/>
        <v>82.37559241706161</v>
      </c>
    </row>
    <row r="108" spans="10:21" ht="16.5">
      <c r="J108" s="3"/>
      <c r="L108" s="10" t="s">
        <v>51</v>
      </c>
      <c r="M108" s="10"/>
      <c r="N108" s="11">
        <v>218</v>
      </c>
      <c r="O108" s="11">
        <v>0</v>
      </c>
      <c r="P108" s="11">
        <v>0</v>
      </c>
      <c r="Q108" s="11">
        <v>0</v>
      </c>
      <c r="R108" s="12">
        <f t="shared" si="6"/>
        <v>16.005873715124817</v>
      </c>
      <c r="S108" s="12">
        <f t="shared" si="7"/>
        <v>0</v>
      </c>
      <c r="T108" s="12">
        <f t="shared" si="8"/>
        <v>0</v>
      </c>
      <c r="U108" s="12">
        <f t="shared" si="9"/>
        <v>0</v>
      </c>
    </row>
    <row r="109" spans="10:21" ht="16.5">
      <c r="J109" s="3"/>
      <c r="L109" s="10" t="s">
        <v>40</v>
      </c>
      <c r="M109" s="10"/>
      <c r="N109" s="11">
        <v>1000</v>
      </c>
      <c r="O109" s="11">
        <v>16615</v>
      </c>
      <c r="P109" s="11">
        <v>0</v>
      </c>
      <c r="Q109" s="11">
        <v>0</v>
      </c>
      <c r="R109" s="12">
        <f t="shared" si="6"/>
        <v>73.42143906020559</v>
      </c>
      <c r="S109" s="12">
        <f t="shared" si="7"/>
        <v>93.42667566351777</v>
      </c>
      <c r="T109" s="12">
        <f t="shared" si="8"/>
        <v>0</v>
      </c>
      <c r="U109" s="12">
        <f t="shared" si="9"/>
        <v>0</v>
      </c>
    </row>
    <row r="110" spans="10:21" ht="16.5">
      <c r="J110" s="3"/>
      <c r="L110" s="10" t="s">
        <v>26</v>
      </c>
      <c r="N110" s="1">
        <v>0</v>
      </c>
      <c r="O110" s="1">
        <v>0</v>
      </c>
      <c r="P110" s="1">
        <v>0</v>
      </c>
      <c r="Q110" s="1">
        <v>0</v>
      </c>
      <c r="R110" s="12">
        <f t="shared" si="6"/>
        <v>0</v>
      </c>
      <c r="S110" s="12">
        <f t="shared" si="7"/>
        <v>0</v>
      </c>
      <c r="T110" s="12">
        <f t="shared" si="8"/>
        <v>0</v>
      </c>
      <c r="U110" s="12">
        <f t="shared" si="9"/>
        <v>0</v>
      </c>
    </row>
    <row r="111" spans="10:21" ht="16.5">
      <c r="J111" s="3"/>
      <c r="L111" s="10" t="s">
        <v>43</v>
      </c>
      <c r="M111" s="21"/>
      <c r="N111" s="11">
        <v>0</v>
      </c>
      <c r="O111" s="11">
        <v>0</v>
      </c>
      <c r="P111" s="11">
        <v>0</v>
      </c>
      <c r="Q111" s="11">
        <v>47</v>
      </c>
      <c r="R111" s="12">
        <f t="shared" si="6"/>
        <v>0</v>
      </c>
      <c r="S111" s="12">
        <f t="shared" si="7"/>
        <v>0</v>
      </c>
      <c r="T111" s="12">
        <f t="shared" si="8"/>
        <v>0</v>
      </c>
      <c r="U111" s="12">
        <f t="shared" si="9"/>
        <v>1.3921800947867298</v>
      </c>
    </row>
    <row r="112" spans="10:21" ht="16.5">
      <c r="J112" s="3"/>
      <c r="L112" s="10" t="s">
        <v>42</v>
      </c>
      <c r="M112" s="10"/>
      <c r="N112" s="11">
        <v>0</v>
      </c>
      <c r="O112" s="11">
        <v>0</v>
      </c>
      <c r="P112" s="11">
        <v>0</v>
      </c>
      <c r="Q112" s="11">
        <v>432</v>
      </c>
      <c r="R112" s="12">
        <f t="shared" si="6"/>
        <v>0</v>
      </c>
      <c r="S112" s="12">
        <f t="shared" si="7"/>
        <v>0</v>
      </c>
      <c r="T112" s="12">
        <f t="shared" si="8"/>
        <v>0</v>
      </c>
      <c r="U112" s="12">
        <f t="shared" si="9"/>
        <v>12.796208530805686</v>
      </c>
    </row>
    <row r="113" spans="10:21" ht="16.5">
      <c r="J113" s="3"/>
      <c r="L113" s="10" t="s">
        <v>41</v>
      </c>
      <c r="M113" s="10"/>
      <c r="N113" s="11">
        <v>0</v>
      </c>
      <c r="O113" s="11">
        <v>0</v>
      </c>
      <c r="P113" s="11">
        <v>45</v>
      </c>
      <c r="Q113" s="11">
        <v>116</v>
      </c>
      <c r="R113" s="12">
        <f t="shared" si="6"/>
        <v>0</v>
      </c>
      <c r="S113" s="12">
        <f t="shared" si="7"/>
        <v>0</v>
      </c>
      <c r="T113" s="12">
        <f t="shared" si="8"/>
        <v>3.3632286995515694</v>
      </c>
      <c r="U113" s="12">
        <f t="shared" si="9"/>
        <v>3.4360189573459716</v>
      </c>
    </row>
    <row r="114" spans="10:21" ht="16.5">
      <c r="J114" s="3"/>
      <c r="L114" s="10" t="s">
        <v>37</v>
      </c>
      <c r="M114" s="10"/>
      <c r="N114" s="11">
        <v>0</v>
      </c>
      <c r="O114" s="11">
        <v>0</v>
      </c>
      <c r="P114" s="11">
        <v>400</v>
      </c>
      <c r="Q114" s="11">
        <v>0</v>
      </c>
      <c r="R114" s="12">
        <f t="shared" si="6"/>
        <v>0</v>
      </c>
      <c r="S114" s="12">
        <f t="shared" si="7"/>
        <v>0</v>
      </c>
      <c r="T114" s="12">
        <f t="shared" si="8"/>
        <v>29.895366218236173</v>
      </c>
      <c r="U114" s="12">
        <f t="shared" si="9"/>
        <v>0</v>
      </c>
    </row>
    <row r="115" spans="10:21" ht="16.5">
      <c r="J115" s="3"/>
      <c r="L115" s="10" t="s">
        <v>53</v>
      </c>
      <c r="M115" s="10"/>
      <c r="N115" s="22">
        <v>0</v>
      </c>
      <c r="O115" s="22">
        <v>0</v>
      </c>
      <c r="P115" s="22">
        <v>0</v>
      </c>
      <c r="Q115" s="22">
        <v>0</v>
      </c>
      <c r="R115" s="12">
        <f t="shared" si="6"/>
        <v>0</v>
      </c>
      <c r="S115" s="12">
        <f t="shared" si="7"/>
        <v>0</v>
      </c>
      <c r="T115" s="12">
        <f t="shared" si="8"/>
        <v>0</v>
      </c>
      <c r="U115" s="12">
        <f t="shared" si="9"/>
        <v>0</v>
      </c>
    </row>
    <row r="116" spans="10:21" ht="16.5">
      <c r="J116" s="3"/>
      <c r="L116" s="10" t="s">
        <v>32</v>
      </c>
      <c r="M116" s="10"/>
      <c r="N116" s="11">
        <v>0</v>
      </c>
      <c r="O116" s="11">
        <v>0</v>
      </c>
      <c r="P116" s="11">
        <v>350</v>
      </c>
      <c r="Q116" s="11">
        <v>0</v>
      </c>
      <c r="R116" s="12">
        <f t="shared" si="6"/>
        <v>0</v>
      </c>
      <c r="S116" s="12">
        <f t="shared" si="7"/>
        <v>0</v>
      </c>
      <c r="T116" s="12">
        <f t="shared" si="8"/>
        <v>26.15844544095665</v>
      </c>
      <c r="U116" s="12">
        <f t="shared" si="9"/>
        <v>0</v>
      </c>
    </row>
    <row r="117" spans="10:21" ht="16.5">
      <c r="J117" s="3"/>
      <c r="L117" s="10"/>
      <c r="M117" s="10"/>
      <c r="N117" s="11"/>
      <c r="O117" s="11"/>
      <c r="P117" s="11"/>
      <c r="Q117" s="11"/>
      <c r="R117" s="12"/>
      <c r="S117" s="12"/>
      <c r="T117" s="12"/>
      <c r="U117" s="12"/>
    </row>
    <row r="118" spans="10:21" ht="16.5">
      <c r="J118" s="3"/>
      <c r="L118" s="10" t="s">
        <v>19</v>
      </c>
      <c r="M118" s="10"/>
      <c r="N118" s="16">
        <f aca="true" t="shared" si="10" ref="N118:U118">SUM(N102:N117)</f>
        <v>1362</v>
      </c>
      <c r="O118" s="16">
        <f t="shared" si="10"/>
        <v>17784</v>
      </c>
      <c r="P118" s="16">
        <f t="shared" si="10"/>
        <v>1338</v>
      </c>
      <c r="Q118" s="16">
        <f t="shared" si="10"/>
        <v>3376</v>
      </c>
      <c r="R118" s="20">
        <f t="shared" si="10"/>
        <v>100</v>
      </c>
      <c r="S118" s="20">
        <f t="shared" si="10"/>
        <v>100</v>
      </c>
      <c r="T118" s="20">
        <f t="shared" si="10"/>
        <v>100</v>
      </c>
      <c r="U118" s="20">
        <f t="shared" si="10"/>
        <v>99.99999999999999</v>
      </c>
    </row>
    <row r="119" spans="10:21" ht="15.75">
      <c r="J119" s="3"/>
      <c r="N119" s="13">
        <v>1362</v>
      </c>
      <c r="O119" s="13">
        <v>17784</v>
      </c>
      <c r="P119" s="13">
        <v>1338</v>
      </c>
      <c r="Q119" s="13">
        <v>3376</v>
      </c>
      <c r="R119" s="14">
        <f>SUM(R102:R117)</f>
        <v>100</v>
      </c>
      <c r="S119" s="14">
        <f>SUM(S102:S117)</f>
        <v>100</v>
      </c>
      <c r="T119" s="14">
        <f>SUM(T102:T117)</f>
        <v>100</v>
      </c>
      <c r="U119" s="14">
        <f>SUM(U102:U117)</f>
        <v>99.99999999999999</v>
      </c>
    </row>
    <row r="120" spans="10:13" ht="15">
      <c r="J120" s="3"/>
      <c r="K120" s="3"/>
      <c r="L120" s="4"/>
      <c r="M120" s="4"/>
    </row>
    <row r="121" ht="15"/>
    <row r="122" spans="10:13" ht="15">
      <c r="J122" s="3"/>
      <c r="K122" s="3"/>
      <c r="L122" s="4"/>
      <c r="M122" s="4"/>
    </row>
    <row r="123" spans="1:13" ht="19.5">
      <c r="A123" s="7" t="s">
        <v>34</v>
      </c>
      <c r="J123" s="3"/>
      <c r="K123" s="3"/>
      <c r="L123" s="4"/>
      <c r="M123" s="4"/>
    </row>
    <row r="124" spans="10:13" ht="16.5">
      <c r="J124" s="3"/>
      <c r="K124" s="3"/>
      <c r="L124" s="4"/>
      <c r="M124" s="4"/>
    </row>
    <row r="125" spans="10:13" ht="16.5">
      <c r="J125" s="3"/>
      <c r="K125" s="3"/>
      <c r="L125" s="4"/>
      <c r="M125" s="4"/>
    </row>
    <row r="126" spans="10:13" ht="16.5" customHeight="1">
      <c r="J126" s="3"/>
      <c r="K126" s="3"/>
      <c r="L126" s="4"/>
      <c r="M126" s="4"/>
    </row>
    <row r="127" ht="15"/>
    <row r="129" ht="15"/>
    <row r="130" ht="15"/>
    <row r="131" ht="15"/>
    <row r="132" ht="15"/>
    <row r="133" ht="15"/>
    <row r="134" spans="18:20" ht="15">
      <c r="R134" s="2"/>
      <c r="S134" s="2" t="s">
        <v>2</v>
      </c>
      <c r="T134" s="2" t="s">
        <v>3</v>
      </c>
    </row>
    <row r="135" spans="18:20" ht="15">
      <c r="R135" s="3" t="s">
        <v>36</v>
      </c>
      <c r="S135" s="3">
        <v>320</v>
      </c>
      <c r="T135" s="4">
        <v>0</v>
      </c>
    </row>
    <row r="136" spans="18:20" ht="15">
      <c r="R136" s="3" t="s">
        <v>38</v>
      </c>
      <c r="S136" s="3">
        <v>40</v>
      </c>
      <c r="T136" s="4">
        <v>0</v>
      </c>
    </row>
    <row r="137" spans="18:20" ht="15">
      <c r="R137" s="3" t="s">
        <v>30</v>
      </c>
      <c r="S137" s="3">
        <v>244</v>
      </c>
      <c r="T137" s="4"/>
    </row>
    <row r="138" spans="18:20" ht="15">
      <c r="R138" s="3" t="s">
        <v>39</v>
      </c>
      <c r="S138" s="3">
        <v>500</v>
      </c>
      <c r="T138" s="4"/>
    </row>
    <row r="139" spans="18:20" ht="15">
      <c r="R139" s="3" t="s">
        <v>40</v>
      </c>
      <c r="S139" s="3">
        <v>74</v>
      </c>
      <c r="T139" s="4"/>
    </row>
    <row r="140" spans="18:20" ht="15">
      <c r="R140" s="3"/>
      <c r="S140" s="3"/>
      <c r="T140" s="4"/>
    </row>
  </sheetData>
  <printOptions/>
  <pageMargins left="1.141732283464567" right="0.5511811023622047" top="0.984251968503937" bottom="0.984251968503937" header="0.5118110236220472" footer="0.5118110236220472"/>
  <pageSetup horizontalDpi="600" verticalDpi="600" orientation="portrait" paperSize="9" r:id="rId3"/>
  <headerFooter alignWithMargins="0">
    <oddFooter>&amp;C&amp;P+14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八、簡要分析-禦潮（海堤）工程（2005）</dc:title>
  <dc:subject>八、簡要分析-禦潮（海堤）工程（2005）</dc:subject>
  <dc:creator>經濟部水利署</dc:creator>
  <cp:keywords>八、簡要分析-禦潮（海堤）工程（2005）</cp:keywords>
  <dc:description>八、簡要分析-禦潮（海堤）工程（2005）</dc:description>
  <cp:lastModifiedBy>施雙鳳</cp:lastModifiedBy>
  <cp:lastPrinted>2006-07-10T08:22:13Z</cp:lastPrinted>
  <dcterms:created xsi:type="dcterms:W3CDTF">2000-06-16T06:39:16Z</dcterms:created>
  <dcterms:modified xsi:type="dcterms:W3CDTF">2008-10-23T04:13:53Z</dcterms:modified>
  <cp:category>I6Z</cp:category>
  <cp:version/>
  <cp:contentType/>
  <cp:contentStatus/>
</cp:coreProperties>
</file>