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4365" tabRatio="628" activeTab="0"/>
  </bookViews>
  <sheets>
    <sheet name="現有防洪(河堤)" sheetId="1" r:id="rId1"/>
    <sheet name="環境" sheetId="2" r:id="rId2"/>
    <sheet name="歲修" sheetId="3" r:id="rId3"/>
    <sheet name="防災減災" sheetId="4" r:id="rId4"/>
    <sheet name="修復" sheetId="5" r:id="rId5"/>
    <sheet name="受災" sheetId="6" r:id="rId6"/>
  </sheets>
  <definedNames>
    <definedName name="_xlnm.Print_Area" localSheetId="3">'防災減災'!$A$1:$H$42</definedName>
    <definedName name="_xlnm.Print_Area" localSheetId="5">'受災'!$A$1:$H$43</definedName>
    <definedName name="_xlnm.Print_Area" localSheetId="4">'修復'!$A$1:$H$42</definedName>
    <definedName name="_xlnm.Print_Area" localSheetId="0">'現有防洪(河堤)'!$A$1:$H$42</definedName>
    <definedName name="_xlnm.Print_Area" localSheetId="2">'歲修'!$A$1:$H$42</definedName>
    <definedName name="_xlnm.Print_Area" localSheetId="1">'環境'!$A$1:$H$42</definedName>
  </definedNames>
  <calcPr fullCalcOnLoad="1"/>
</workbook>
</file>

<file path=xl/sharedStrings.xml><?xml version="1.0" encoding="utf-8"?>
<sst xmlns="http://schemas.openxmlformats.org/spreadsheetml/2006/main" count="117" uniqueCount="76">
  <si>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</si>
  <si>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</si>
  <si>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</si>
  <si>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</si>
  <si>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</si>
  <si>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</si>
  <si>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</si>
  <si>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</si>
  <si>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</si>
  <si>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</si>
  <si>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臺北縣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</si>
  <si>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</si>
  <si>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</si>
  <si>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</si>
  <si>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</si>
  <si>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</si>
  <si>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</si>
  <si>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</si>
  <si>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</si>
  <si>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</si>
  <si>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總計</t>
  </si>
  <si>
    <t>堤防</t>
  </si>
  <si>
    <t>護岸</t>
  </si>
  <si>
    <t>臺北市</t>
  </si>
  <si>
    <t>新竹縣</t>
  </si>
  <si>
    <t>雲林縣</t>
  </si>
  <si>
    <t>臺南市</t>
  </si>
  <si>
    <t>苗栗縣</t>
  </si>
  <si>
    <t>屏東縣</t>
  </si>
  <si>
    <t>其他縣市</t>
  </si>
  <si>
    <t xml:space="preserve"> </t>
  </si>
  <si>
    <t>臺北縣</t>
  </si>
  <si>
    <t>臺中縣</t>
  </si>
  <si>
    <t>彰化縣</t>
  </si>
  <si>
    <t>臺中市</t>
  </si>
  <si>
    <t>高雄縣</t>
  </si>
  <si>
    <t>桃園縣</t>
  </si>
  <si>
    <t>嘉義縣</t>
  </si>
  <si>
    <t>南投縣</t>
  </si>
  <si>
    <t>臺中縣</t>
  </si>
  <si>
    <t>臺東縣</t>
  </si>
  <si>
    <t>苗栗縣</t>
  </si>
  <si>
    <r>
      <t xml:space="preserve"> </t>
    </r>
    <r>
      <rPr>
        <sz val="14"/>
        <rFont val="標楷體"/>
        <family val="4"/>
      </rPr>
      <t>(一)現有河川防洪設施</t>
    </r>
  </si>
  <si>
    <t>宜蘭縣</t>
  </si>
  <si>
    <t>臺北市</t>
  </si>
  <si>
    <r>
      <t xml:space="preserve"> </t>
    </r>
    <r>
      <rPr>
        <sz val="14"/>
        <rFont val="標楷體"/>
        <family val="4"/>
      </rPr>
      <t>(四)河川防災減災工程</t>
    </r>
  </si>
  <si>
    <r>
      <t xml:space="preserve"> </t>
    </r>
    <r>
      <rPr>
        <sz val="14"/>
        <rFont val="標楷體"/>
        <family val="4"/>
      </rPr>
      <t>(三)河川歲修工程</t>
    </r>
  </si>
  <si>
    <t>臺北縣</t>
  </si>
  <si>
    <t>桃園縣</t>
  </si>
  <si>
    <t>苗栗縣</t>
  </si>
  <si>
    <t>雲林縣</t>
  </si>
  <si>
    <t>屏東縣</t>
  </si>
  <si>
    <t>臺北市</t>
  </si>
  <si>
    <r>
      <t xml:space="preserve"> </t>
    </r>
    <r>
      <rPr>
        <sz val="14"/>
        <rFont val="標楷體"/>
        <family val="4"/>
      </rPr>
      <t>(五)河川災修及搶修工程</t>
    </r>
  </si>
  <si>
    <t>宜蘭縣</t>
  </si>
  <si>
    <t>雲林縣</t>
  </si>
  <si>
    <t>臺東縣</t>
  </si>
  <si>
    <t>新竹縣</t>
  </si>
  <si>
    <t>苗栗縣</t>
  </si>
  <si>
    <t>南投縣</t>
  </si>
  <si>
    <t>嘉義市</t>
  </si>
  <si>
    <r>
      <t xml:space="preserve"> </t>
    </r>
    <r>
      <rPr>
        <sz val="14"/>
        <rFont val="標楷體"/>
        <family val="4"/>
      </rPr>
      <t>(二)河川環境改善工程</t>
    </r>
  </si>
  <si>
    <t>嘉義市</t>
  </si>
  <si>
    <t>臺北市</t>
  </si>
  <si>
    <r>
      <t xml:space="preserve"> </t>
    </r>
    <r>
      <rPr>
        <sz val="14"/>
        <rFont val="標楷體"/>
        <family val="4"/>
      </rPr>
      <t>(六)河川防洪設施損毀情形</t>
    </r>
  </si>
  <si>
    <t>其他縣市</t>
  </si>
  <si>
    <t>高雄縣</t>
  </si>
  <si>
    <t>苗栗縣</t>
  </si>
  <si>
    <t>基隆市</t>
  </si>
  <si>
    <t>臺南縣</t>
  </si>
  <si>
    <t>新竹縣</t>
  </si>
  <si>
    <t>臺東縣</t>
  </si>
  <si>
    <t>臺南縣</t>
  </si>
  <si>
    <t>嘉義縣</t>
  </si>
  <si>
    <t>屏東縣</t>
  </si>
  <si>
    <t>七、河川防洪工程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</si>
</sst>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21.25"/>
      <name val="標楷體"/>
      <family val="4"/>
    </font>
    <font>
      <sz val="11.5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0" fontId="4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181" fontId="4" fillId="0" borderId="0" xfId="16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91" fontId="0" fillId="0" borderId="1" xfId="15" applyNumberFormat="1" applyBorder="1" applyAlignment="1">
      <alignment/>
    </xf>
    <xf numFmtId="191" fontId="0" fillId="0" borderId="6" xfId="15" applyNumberFormat="1" applyBorder="1" applyAlignment="1">
      <alignment/>
    </xf>
    <xf numFmtId="191" fontId="0" fillId="0" borderId="2" xfId="15" applyNumberFormat="1" applyBorder="1" applyAlignment="1">
      <alignment/>
    </xf>
    <xf numFmtId="191" fontId="0" fillId="0" borderId="0" xfId="15" applyNumberFormat="1" applyAlignment="1">
      <alignment/>
    </xf>
    <xf numFmtId="191" fontId="0" fillId="0" borderId="4" xfId="15" applyNumberFormat="1" applyBorder="1" applyAlignment="1">
      <alignment/>
    </xf>
    <xf numFmtId="191" fontId="0" fillId="0" borderId="7" xfId="15" applyNumberFormat="1" applyBorder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0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191" fontId="18" fillId="0" borderId="0" xfId="15" applyNumberFormat="1" applyFont="1" applyBorder="1" applyAlignment="1">
      <alignment horizontal="left" vertical="center" wrapText="1"/>
    </xf>
    <xf numFmtId="191" fontId="18" fillId="0" borderId="0" xfId="15" applyNumberFormat="1" applyFont="1" applyBorder="1" applyAlignment="1">
      <alignment horizontal="left" vertical="center"/>
    </xf>
    <xf numFmtId="196" fontId="8" fillId="0" borderId="0" xfId="0" applyNumberFormat="1" applyFont="1" applyAlignment="1">
      <alignment/>
    </xf>
    <xf numFmtId="0" fontId="8" fillId="0" borderId="0" xfId="16" applyNumberFormat="1" applyFont="1" applyBorder="1" applyAlignment="1">
      <alignment horizontal="distributed" vertical="center"/>
    </xf>
    <xf numFmtId="181" fontId="8" fillId="0" borderId="0" xfId="16" applyNumberFormat="1" applyFont="1" applyBorder="1" applyAlignment="1">
      <alignment vertical="center"/>
    </xf>
    <xf numFmtId="10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0" fillId="0" borderId="2" xfId="15" applyNumberFormat="1" applyFill="1" applyBorder="1" applyAlignment="1">
      <alignment/>
    </xf>
    <xf numFmtId="191" fontId="0" fillId="0" borderId="0" xfId="15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196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民國94年底</a:t>
            </a:r>
          </a:p>
        </c:rich>
      </c:tx>
      <c:layout>
        <c:manualLayout>
          <c:xMode val="factor"/>
          <c:yMode val="factor"/>
          <c:x val="-0.0265"/>
          <c:y val="-0.02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0175"/>
          <c:y val="0.07125"/>
          <c:w val="0.99825"/>
          <c:h val="0.92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'現有防洪(河堤)'!$J$2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'現有防洪(河堤)'!$I$3:$I$23</c:f>
              <c:strCache>
                <c:ptCount val="21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基隆市</c:v>
                </c:pt>
                <c:pt idx="16">
                  <c:v>新竹市</c:v>
                </c:pt>
                <c:pt idx="17">
                  <c:v>臺中市</c:v>
                </c:pt>
                <c:pt idx="18">
                  <c:v>嘉義市</c:v>
                </c:pt>
                <c:pt idx="19">
                  <c:v>臺南市</c:v>
                </c:pt>
                <c:pt idx="20">
                  <c:v>臺北市</c:v>
                </c:pt>
              </c:strCache>
            </c:strRef>
          </c:cat>
          <c:val>
            <c:numRef>
              <c:f>'現有防洪(河堤)'!$J$3:$J$23</c:f>
              <c:numCache>
                <c:ptCount val="21"/>
                <c:pt idx="0">
                  <c:v>116400</c:v>
                </c:pt>
                <c:pt idx="1">
                  <c:v>232130</c:v>
                </c:pt>
                <c:pt idx="2">
                  <c:v>50864</c:v>
                </c:pt>
                <c:pt idx="3">
                  <c:v>123261</c:v>
                </c:pt>
                <c:pt idx="4">
                  <c:v>119877</c:v>
                </c:pt>
                <c:pt idx="5">
                  <c:v>231324</c:v>
                </c:pt>
                <c:pt idx="6">
                  <c:v>79965</c:v>
                </c:pt>
                <c:pt idx="7">
                  <c:v>156653</c:v>
                </c:pt>
                <c:pt idx="8">
                  <c:v>257201</c:v>
                </c:pt>
                <c:pt idx="9">
                  <c:v>194760</c:v>
                </c:pt>
                <c:pt idx="10">
                  <c:v>189061</c:v>
                </c:pt>
                <c:pt idx="11">
                  <c:v>103082</c:v>
                </c:pt>
                <c:pt idx="12">
                  <c:v>156350</c:v>
                </c:pt>
                <c:pt idx="13">
                  <c:v>152482</c:v>
                </c:pt>
                <c:pt idx="14">
                  <c:v>364688</c:v>
                </c:pt>
                <c:pt idx="15">
                  <c:v>7387</c:v>
                </c:pt>
                <c:pt idx="16">
                  <c:v>8556</c:v>
                </c:pt>
                <c:pt idx="17">
                  <c:v>26835</c:v>
                </c:pt>
                <c:pt idx="18">
                  <c:v>8299</c:v>
                </c:pt>
                <c:pt idx="19">
                  <c:v>43136</c:v>
                </c:pt>
                <c:pt idx="20">
                  <c:v>111683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'現有防洪(河堤)'!$K$2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'現有防洪(河堤)'!$I$3:$I$23</c:f>
              <c:strCache>
                <c:ptCount val="21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基隆市</c:v>
                </c:pt>
                <c:pt idx="16">
                  <c:v>新竹市</c:v>
                </c:pt>
                <c:pt idx="17">
                  <c:v>臺中市</c:v>
                </c:pt>
                <c:pt idx="18">
                  <c:v>嘉義市</c:v>
                </c:pt>
                <c:pt idx="19">
                  <c:v>臺南市</c:v>
                </c:pt>
                <c:pt idx="20">
                  <c:v>臺北市</c:v>
                </c:pt>
              </c:strCache>
            </c:strRef>
          </c:cat>
          <c:val>
            <c:numRef>
              <c:f>'現有防洪(河堤)'!$K$3:$K$23</c:f>
              <c:numCache>
                <c:ptCount val="21"/>
                <c:pt idx="0">
                  <c:v>76696</c:v>
                </c:pt>
                <c:pt idx="1">
                  <c:v>8800</c:v>
                </c:pt>
                <c:pt idx="2">
                  <c:v>37863</c:v>
                </c:pt>
                <c:pt idx="3">
                  <c:v>38960</c:v>
                </c:pt>
                <c:pt idx="4">
                  <c:v>76079</c:v>
                </c:pt>
                <c:pt idx="5">
                  <c:v>55544</c:v>
                </c:pt>
                <c:pt idx="6">
                  <c:v>6808</c:v>
                </c:pt>
                <c:pt idx="7">
                  <c:v>87465</c:v>
                </c:pt>
                <c:pt idx="8">
                  <c:v>59670</c:v>
                </c:pt>
                <c:pt idx="9">
                  <c:v>38975</c:v>
                </c:pt>
                <c:pt idx="10">
                  <c:v>65577</c:v>
                </c:pt>
                <c:pt idx="11">
                  <c:v>86050</c:v>
                </c:pt>
                <c:pt idx="12">
                  <c:v>67720</c:v>
                </c:pt>
                <c:pt idx="13">
                  <c:v>37175</c:v>
                </c:pt>
                <c:pt idx="14">
                  <c:v>64763</c:v>
                </c:pt>
                <c:pt idx="15">
                  <c:v>7726</c:v>
                </c:pt>
                <c:pt idx="16">
                  <c:v>1068</c:v>
                </c:pt>
                <c:pt idx="17">
                  <c:v>2770</c:v>
                </c:pt>
                <c:pt idx="18">
                  <c:v>2400</c:v>
                </c:pt>
                <c:pt idx="19">
                  <c:v>1218</c:v>
                </c:pt>
                <c:pt idx="20">
                  <c:v>64668</c:v>
                </c:pt>
              </c:numCache>
            </c:numRef>
          </c:val>
          <c:shape val="box"/>
        </c:ser>
        <c:overlap val="100"/>
        <c:gapDepth val="0"/>
        <c:shape val="box"/>
        <c:axId val="27351236"/>
        <c:axId val="44834533"/>
      </c:bar3D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50" b="0" i="0" u="none" baseline="0"/>
            </a:pPr>
          </a:p>
        </c:txPr>
        <c:crossAx val="44834533"/>
        <c:crosses val="autoZero"/>
        <c:auto val="0"/>
        <c:lblOffset val="100"/>
        <c:noMultiLvlLbl val="0"/>
      </c:catAx>
      <c:valAx>
        <c:axId val="44834533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273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2965"/>
          <c:w val="0.133"/>
          <c:h val="0.10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>
        <c:manualLayout>
          <c:xMode val="factor"/>
          <c:yMode val="factor"/>
          <c:x val="-0.01125"/>
          <c:y val="0.058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0525"/>
          <c:y val="0.17275"/>
          <c:w val="0.993"/>
          <c:h val="0.82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'環境'!$K$12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'環境'!$J$13:$J$29</c:f>
              <c:strCache/>
            </c:strRef>
          </c:cat>
          <c:val>
            <c:numRef>
              <c:f>'環境'!$K$13:$K$29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'環境'!$L$12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'環境'!$J$13:$J$29</c:f>
              <c:strCache/>
            </c:strRef>
          </c:cat>
          <c:val>
            <c:numRef>
              <c:f>'環境'!$L$13:$L$29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857614"/>
        <c:axId val="7718527"/>
      </c:bar3DChart>
      <c:catAx>
        <c:axId val="857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7718527"/>
        <c:crosses val="autoZero"/>
        <c:auto val="0"/>
        <c:lblOffset val="100"/>
        <c:noMultiLvlLbl val="0"/>
      </c:catAx>
      <c:valAx>
        <c:axId val="771852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857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201"/>
          <c:w val="0.10475"/>
          <c:h val="0.16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>
        <c:manualLayout>
          <c:xMode val="factor"/>
          <c:yMode val="factor"/>
          <c:x val="-0.02675"/>
          <c:y val="0.03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2775"/>
          <c:w val="0.9965"/>
          <c:h val="0.8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'歲修'!$K$8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'歲修'!$J$9:$J$21</c:f>
              <c:strCache/>
            </c:strRef>
          </c:cat>
          <c:val>
            <c:numRef>
              <c:f>'歲修'!$K$9:$K$21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'歲修'!$L$8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'歲修'!$J$9:$J$21</c:f>
              <c:strCache/>
            </c:strRef>
          </c:cat>
          <c:val>
            <c:numRef>
              <c:f>'歲修'!$L$9:$L$21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2357880"/>
        <c:axId val="21220921"/>
      </c:bar3DChart>
      <c:catAx>
        <c:axId val="2357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1220921"/>
        <c:crosses val="autoZero"/>
        <c:auto val="0"/>
        <c:lblOffset val="100"/>
        <c:noMultiLvlLbl val="0"/>
      </c:catAx>
      <c:valAx>
        <c:axId val="21220921"/>
        <c:scaling>
          <c:orientation val="minMax"/>
          <c:max val="73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357880"/>
        <c:crossesAt val="1"/>
        <c:crossBetween val="between"/>
        <c:dispUnits/>
        <c:majorUnit val="10000"/>
        <c:minorUnit val="14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1595"/>
          <c:w val="0.09975"/>
          <c:h val="0.14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7"/>
          <c:w val="0.99825"/>
          <c:h val="0.9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'防災減災'!$L$1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'防災減災'!$K$2:$K$16</c:f>
              <c:strCache/>
            </c:strRef>
          </c:cat>
          <c:val>
            <c:numRef>
              <c:f>'防災減災'!$L$2:$L$16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'防災減災'!$M$1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'防災減災'!$K$2:$K$16</c:f>
              <c:strCache/>
            </c:strRef>
          </c:cat>
          <c:val>
            <c:numRef>
              <c:f>'防災減災'!$M$2:$M$16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56770562"/>
        <c:axId val="41173011"/>
      </c:bar3D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1173011"/>
        <c:crosses val="autoZero"/>
        <c:auto val="0"/>
        <c:lblOffset val="100"/>
        <c:noMultiLvlLbl val="0"/>
      </c:catAx>
      <c:valAx>
        <c:axId val="4117301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770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75"/>
          <c:y val="0.124"/>
          <c:w val="0.1005"/>
          <c:h val="0.16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>
        <c:manualLayout>
          <c:xMode val="factor"/>
          <c:yMode val="factor"/>
          <c:x val="0.01675"/>
          <c:y val="0.0495"/>
        </c:manualLayout>
      </c:layout>
      <c:spPr>
        <a:noFill/>
        <a:ln>
          <a:noFill/>
        </a:ln>
      </c:spPr>
    </c:title>
    <c:view3D>
      <c:rotX val="19"/>
      <c:rotY val="44"/>
      <c:depthPercent val="200"/>
      <c:rAngAx val="1"/>
    </c:view3D>
    <c:plotArea>
      <c:layout>
        <c:manualLayout>
          <c:xMode val="edge"/>
          <c:yMode val="edge"/>
          <c:x val="0.0105"/>
          <c:y val="0.137"/>
          <c:w val="0.9755"/>
          <c:h val="0.8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'修復'!$K$11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'修復'!$J$12:$J$29</c:f>
              <c:strCache/>
            </c:strRef>
          </c:cat>
          <c:val>
            <c:numRef>
              <c:f>'修復'!$K$12:$K$29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'修復'!$L$11</c:f>
              <c:strCache>
                <c:ptCount val="1"/>
                <c:pt idx="0">
                  <c:v>護岸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'修復'!$J$12:$J$29</c:f>
              <c:strCache/>
            </c:strRef>
          </c:cat>
          <c:val>
            <c:numRef>
              <c:f>'修復'!$L$12:$L$29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35012780"/>
        <c:axId val="46679565"/>
      </c:bar3D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6679565"/>
        <c:crosses val="autoZero"/>
        <c:auto val="0"/>
        <c:lblOffset val="100"/>
        <c:noMultiLvlLbl val="0"/>
      </c:catAx>
      <c:valAx>
        <c:axId val="46679565"/>
        <c:scaling>
          <c:orientation val="minMax"/>
          <c:max val="13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501278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17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</a:t>
            </a:r>
          </a:p>
        </c:rich>
      </c:tx>
      <c:layout>
        <c:manualLayout>
          <c:xMode val="factor"/>
          <c:yMode val="factor"/>
          <c:x val="-0.03575"/>
          <c:y val="0.0522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20075"/>
          <c:y val="0.32675"/>
          <c:w val="0.5805"/>
          <c:h val="0.5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808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'受災'!$I$15:$I$19</c:f>
              <c:strCache>
                <c:ptCount val="5"/>
                <c:pt idx="0">
                  <c:v>臺東縣</c:v>
                </c:pt>
                <c:pt idx="1">
                  <c:v>臺南縣</c:v>
                </c:pt>
                <c:pt idx="2">
                  <c:v>嘉義縣</c:v>
                </c:pt>
                <c:pt idx="3">
                  <c:v>苗栗縣</c:v>
                </c:pt>
                <c:pt idx="4">
                  <c:v>其他縣市</c:v>
                </c:pt>
              </c:strCache>
            </c:strRef>
          </c:cat>
          <c:val>
            <c:numRef>
              <c:f>'受災'!$J$15:$J$19</c:f>
              <c:numCache>
                <c:ptCount val="5"/>
                <c:pt idx="0">
                  <c:v>6053</c:v>
                </c:pt>
                <c:pt idx="1">
                  <c:v>5550</c:v>
                </c:pt>
                <c:pt idx="2">
                  <c:v>3390</c:v>
                </c:pt>
                <c:pt idx="3">
                  <c:v>2610</c:v>
                </c:pt>
                <c:pt idx="4">
                  <c:v>10391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</a:t>
            </a:r>
          </a:p>
        </c:rich>
      </c:tx>
      <c:layout>
        <c:manualLayout>
          <c:xMode val="factor"/>
          <c:yMode val="factor"/>
          <c:x val="-0.03125"/>
          <c:y val="0.0435"/>
        </c:manualLayout>
      </c:layout>
      <c:spPr>
        <a:noFill/>
        <a:ln>
          <a:noFill/>
        </a:ln>
      </c:spPr>
    </c:title>
    <c:view3D>
      <c:rotX val="30"/>
      <c:hPercent val="100"/>
      <c:rotY val="330"/>
      <c:depthPercent val="200"/>
      <c:rAngAx val="1"/>
    </c:view3D>
    <c:plotArea>
      <c:layout>
        <c:manualLayout>
          <c:xMode val="edge"/>
          <c:yMode val="edge"/>
          <c:x val="0.14125"/>
          <c:y val="0.16775"/>
          <c:w val="0.695"/>
          <c:h val="0.667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8080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339933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其他縣市
37.47%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'受災'!$I$30:$I$34</c:f>
              <c:strCache>
                <c:ptCount val="5"/>
                <c:pt idx="0">
                  <c:v>屏東縣</c:v>
                </c:pt>
                <c:pt idx="1">
                  <c:v>高雄縣</c:v>
                </c:pt>
                <c:pt idx="2">
                  <c:v>苗栗縣</c:v>
                </c:pt>
                <c:pt idx="3">
                  <c:v>嘉義縣</c:v>
                </c:pt>
                <c:pt idx="4">
                  <c:v>其他縣市</c:v>
                </c:pt>
              </c:strCache>
            </c:strRef>
          </c:cat>
          <c:val>
            <c:numRef>
              <c:f>'受災'!$J$30:$J$34</c:f>
              <c:numCache>
                <c:ptCount val="5"/>
                <c:pt idx="0">
                  <c:v>7246</c:v>
                </c:pt>
                <c:pt idx="1">
                  <c:v>6159</c:v>
                </c:pt>
                <c:pt idx="2">
                  <c:v>3099</c:v>
                </c:pt>
                <c:pt idx="3">
                  <c:v>2360</c:v>
                </c:pt>
                <c:pt idx="4">
                  <c:v>9052</c:v>
                </c:pt>
              </c:numCache>
            </c:numRef>
          </c:val>
        </c:ser>
        <c:firstSliceAng val="330"/>
      </c:pie3D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</cdr:y>
    </cdr:from>
    <cdr:to>
      <cdr:x>0.181</cdr:x>
      <cdr:y>0.059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</cdr:y>
    </cdr:from>
    <cdr:to>
      <cdr:x>0.8875</cdr:x>
      <cdr:y>0.09075</cdr:y>
    </cdr:to>
    <cdr:sp>
      <cdr:nvSpPr>
        <cdr:cNvPr id="1" name="文字 1"/>
        <cdr:cNvSpPr txBox="1">
          <a:spLocks noChangeArrowheads="1"/>
        </cdr:cNvSpPr>
      </cdr:nvSpPr>
      <cdr:spPr>
        <a:xfrm>
          <a:off x="266700" y="0"/>
          <a:ext cx="4724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圖12、河川防洪設施損毀情形--堤防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</cdr:y>
    </cdr:from>
    <cdr:to>
      <cdr:x>0.8585</cdr:x>
      <cdr:y>0.1</cdr:y>
    </cdr:to>
    <cdr:sp>
      <cdr:nvSpPr>
        <cdr:cNvPr id="1" name="文字 1"/>
        <cdr:cNvSpPr txBox="1">
          <a:spLocks noChangeArrowheads="1"/>
        </cdr:cNvSpPr>
      </cdr:nvSpPr>
      <cdr:spPr>
        <a:xfrm>
          <a:off x="438150" y="0"/>
          <a:ext cx="465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圖13、河川防洪設施損毀情形--護岸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7</xdr:col>
      <xdr:colOff>742950</xdr:colOff>
      <xdr:row>11</xdr:row>
      <xdr:rowOff>161925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4775" y="371475"/>
          <a:ext cx="5210175" cy="2085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0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94年有海棠、馬莎等颱風及5月、6月豪雨侵襲，對部份防洪設施造成災害。94年河川防洪設施沖毀受損共計堤防27,994公尺，以臺東縣損毀6,053公尺最高占總數之21.62%，臺南縣5,550公尺次之占總數之19.83%，第三為嘉義縣3,390公尺占總數之12.11%；護岸27,916公尺，以屏東縣7,246公尺最多占總數之25.96%，高雄縣6,159公尺次之占總數之22.06%，第三為苗栗縣3,099公尺占總數之11.10%。(如表7之3、表11)</a:t>
          </a:r>
        </a:p>
      </xdr:txBody>
    </xdr:sp>
    <xdr:clientData/>
  </xdr:twoCellAnchor>
  <xdr:twoCellAnchor>
    <xdr:from>
      <xdr:col>0</xdr:col>
      <xdr:colOff>123825</xdr:colOff>
      <xdr:row>11</xdr:row>
      <xdr:rowOff>142875</xdr:rowOff>
    </xdr:from>
    <xdr:to>
      <xdr:col>8</xdr:col>
      <xdr:colOff>400050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23825" y="2438400"/>
        <a:ext cx="56292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590550</xdr:colOff>
      <xdr:row>42</xdr:row>
      <xdr:rowOff>171450</xdr:rowOff>
    </xdr:to>
    <xdr:graphicFrame>
      <xdr:nvGraphicFramePr>
        <xdr:cNvPr id="3" name="Chart 3"/>
        <xdr:cNvGraphicFramePr/>
      </xdr:nvGraphicFramePr>
      <xdr:xfrm>
        <a:off x="0" y="5591175"/>
        <a:ext cx="59436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485775</xdr:colOff>
      <xdr:row>9</xdr:row>
      <xdr:rowOff>9525</xdr:rowOff>
    </xdr:from>
    <xdr:ext cx="76200" cy="219075"/>
    <xdr:sp>
      <xdr:nvSpPr>
        <xdr:cNvPr id="4" name="TextBox 8"/>
        <xdr:cNvSpPr txBox="1">
          <a:spLocks noChangeArrowheads="1"/>
        </xdr:cNvSpPr>
      </xdr:nvSpPr>
      <xdr:spPr>
        <a:xfrm>
          <a:off x="4371975" y="19240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152400</xdr:rowOff>
    </xdr:from>
    <xdr:to>
      <xdr:col>7</xdr:col>
      <xdr:colOff>695325</xdr:colOff>
      <xdr:row>19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6200" y="1133475"/>
          <a:ext cx="5191125" cy="3267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底現有河川防洪設施堤防為2,733,994公尺，護岸887,995公尺。其中堤防最多者為花蓮縣364,688公尺，占總數之13.34%，雲林縣257,201公尺占總數之9.41%次之，第三為宜蘭縣232,130公尺占總數之8.49%。現有護岸最多為南投縣87,465公尺占總數之9.85%，高雄縣86,050公尺占總數之9.69%次之，第三為臺北縣76,696公尺占總數之8.64%。(如表7之1、表11)</a:t>
          </a:r>
        </a:p>
      </xdr:txBody>
    </xdr:sp>
    <xdr:clientData/>
  </xdr:twoCellAnchor>
  <xdr:twoCellAnchor>
    <xdr:from>
      <xdr:col>0</xdr:col>
      <xdr:colOff>47625</xdr:colOff>
      <xdr:row>22</xdr:row>
      <xdr:rowOff>114300</xdr:rowOff>
    </xdr:from>
    <xdr:to>
      <xdr:col>8</xdr:col>
      <xdr:colOff>152400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47625" y="5010150"/>
        <a:ext cx="5457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21</xdr:row>
      <xdr:rowOff>76200</xdr:rowOff>
    </xdr:from>
    <xdr:to>
      <xdr:col>6</xdr:col>
      <xdr:colOff>676275</xdr:colOff>
      <xdr:row>22</xdr:row>
      <xdr:rowOff>190500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33425" y="4762500"/>
          <a:ext cx="38290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圖7、現有河川防洪設施--堤防、護岸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0.01125</cdr:y>
    </cdr:from>
    <cdr:to>
      <cdr:x>0.88525</cdr:x>
      <cdr:y>0.08075</cdr:y>
    </cdr:to>
    <cdr:sp>
      <cdr:nvSpPr>
        <cdr:cNvPr id="1" name="文字 1"/>
        <cdr:cNvSpPr txBox="1">
          <a:spLocks noChangeArrowheads="1"/>
        </cdr:cNvSpPr>
      </cdr:nvSpPr>
      <cdr:spPr>
        <a:xfrm>
          <a:off x="409575" y="38100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圖8、河川環境改善工程--堤防、護岸</a:t>
          </a:r>
        </a:p>
      </cdr:txBody>
    </cdr:sp>
  </cdr:relSizeAnchor>
  <cdr:relSizeAnchor xmlns:cdr="http://schemas.openxmlformats.org/drawingml/2006/chartDrawing">
    <cdr:from>
      <cdr:x>0.04325</cdr:x>
      <cdr:y>0.0985</cdr:y>
    </cdr:from>
    <cdr:to>
      <cdr:x>0.17</cdr:x>
      <cdr:y>0.17275</cdr:y>
    </cdr:to>
    <cdr:sp>
      <cdr:nvSpPr>
        <cdr:cNvPr id="2" name="文字 2"/>
        <cdr:cNvSpPr txBox="1">
          <a:spLocks noChangeArrowheads="1"/>
        </cdr:cNvSpPr>
      </cdr:nvSpPr>
      <cdr:spPr>
        <a:xfrm>
          <a:off x="219075" y="400050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8</xdr:col>
      <xdr:colOff>0</xdr:colOff>
      <xdr:row>17</xdr:row>
      <xdr:rowOff>95250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5725" y="1066800"/>
          <a:ext cx="5267325" cy="29432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度河川環境改善工程，共計堤防34,730公尺，以嘉義縣7,032公尺占總數之20.25%為最多，其次是南投縣6,026公尺占總數之17.35%，第三是臺南縣4,515公尺占總數之13.00%；護岸11,760公尺，以臺北縣3,756公尺為最多占總數之31.94%，臺東縣2,013公尺占總數之17.12%次之，第三是彰化縣1,320公尺占總數之11.22%。(如表7之2、表11)</a:t>
          </a:r>
        </a:p>
      </xdr:txBody>
    </xdr:sp>
    <xdr:clientData/>
  </xdr:twoCellAnchor>
  <xdr:twoCellAnchor>
    <xdr:from>
      <xdr:col>0</xdr:col>
      <xdr:colOff>66675</xdr:colOff>
      <xdr:row>19</xdr:row>
      <xdr:rowOff>114300</xdr:rowOff>
    </xdr:from>
    <xdr:to>
      <xdr:col>7</xdr:col>
      <xdr:colOff>676275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66675" y="4448175"/>
        <a:ext cx="5181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0.06175</cdr:y>
    </cdr:from>
    <cdr:to>
      <cdr:x>0.1485</cdr:x>
      <cdr:y>0.113</cdr:y>
    </cdr:to>
    <cdr:sp>
      <cdr:nvSpPr>
        <cdr:cNvPr id="1" name="文字 2"/>
        <cdr:cNvSpPr txBox="1">
          <a:spLocks noChangeArrowheads="1"/>
        </cdr:cNvSpPr>
      </cdr:nvSpPr>
      <cdr:spPr>
        <a:xfrm>
          <a:off x="428625" y="28575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0.1305</cdr:x>
      <cdr:y>0</cdr:y>
    </cdr:from>
    <cdr:to>
      <cdr:x>0.81675</cdr:x>
      <cdr:y>0.05325</cdr:y>
    </cdr:to>
    <cdr:sp>
      <cdr:nvSpPr>
        <cdr:cNvPr id="2" name="文字 1"/>
        <cdr:cNvSpPr txBox="1">
          <a:spLocks noChangeArrowheads="1"/>
        </cdr:cNvSpPr>
      </cdr:nvSpPr>
      <cdr:spPr>
        <a:xfrm>
          <a:off x="714375" y="0"/>
          <a:ext cx="3790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 9、河川歲修工程--堤防、護岸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19050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161925</xdr:rowOff>
    </xdr:from>
    <xdr:to>
      <xdr:col>8</xdr:col>
      <xdr:colOff>238125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66675" y="4095750"/>
        <a:ext cx="5524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</xdr:row>
      <xdr:rowOff>47625</xdr:rowOff>
    </xdr:from>
    <xdr:to>
      <xdr:col>7</xdr:col>
      <xdr:colOff>676275</xdr:colOff>
      <xdr:row>15</xdr:row>
      <xdr:rowOff>200025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66675" y="1028700"/>
          <a:ext cx="5181600" cy="26670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度河川歲修工程共計堤防142,440公尺，最多為臺南縣73,540公尺占總數之51.63%，其次是高雄縣28,692公尺占總數之20.14%，第三是臺南市28,648公尺占總數之20.11%；護岸7,253公尺以臺南縣之2,407公尺為最多占總數之33.19%，苗栗縣1,635公尺占總數之22.54%次之，第三是嘉義縣1,006公尺占總數之13.87%。(如表7之2、表11)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66675</xdr:rowOff>
    </xdr:from>
    <xdr:to>
      <xdr:col>8</xdr:col>
      <xdr:colOff>190500</xdr:colOff>
      <xdr:row>41</xdr:row>
      <xdr:rowOff>38100</xdr:rowOff>
    </xdr:to>
    <xdr:graphicFrame>
      <xdr:nvGraphicFramePr>
        <xdr:cNvPr id="1" name="Chart 200"/>
        <xdr:cNvGraphicFramePr/>
      </xdr:nvGraphicFramePr>
      <xdr:xfrm>
        <a:off x="57150" y="47720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161925</xdr:colOff>
      <xdr:row>19</xdr:row>
      <xdr:rowOff>161925</xdr:rowOff>
    </xdr:from>
    <xdr:ext cx="4219575" cy="304800"/>
    <xdr:sp>
      <xdr:nvSpPr>
        <xdr:cNvPr id="2" name="文字 1"/>
        <xdr:cNvSpPr txBox="1">
          <a:spLocks noChangeArrowheads="1"/>
        </xdr:cNvSpPr>
      </xdr:nvSpPr>
      <xdr:spPr>
        <a:xfrm>
          <a:off x="619125" y="4486275"/>
          <a:ext cx="421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圖10、河川防災減災工程--堤防、護岸</a:t>
          </a:r>
        </a:p>
      </xdr:txBody>
    </xdr:sp>
    <xdr:clientData/>
  </xdr:oneCellAnchor>
  <xdr:oneCellAnchor>
    <xdr:from>
      <xdr:col>1</xdr:col>
      <xdr:colOff>28575</xdr:colOff>
      <xdr:row>21</xdr:row>
      <xdr:rowOff>133350</xdr:rowOff>
    </xdr:from>
    <xdr:ext cx="381000" cy="219075"/>
    <xdr:sp>
      <xdr:nvSpPr>
        <xdr:cNvPr id="3" name="文字 2"/>
        <xdr:cNvSpPr txBox="1">
          <a:spLocks noChangeArrowheads="1"/>
        </xdr:cNvSpPr>
      </xdr:nvSpPr>
      <xdr:spPr>
        <a:xfrm>
          <a:off x="485775" y="48387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xdr:txBody>
    </xdr:sp>
    <xdr:clientData/>
  </xdr:oneCellAnchor>
  <xdr:twoCellAnchor>
    <xdr:from>
      <xdr:col>0</xdr:col>
      <xdr:colOff>76200</xdr:colOff>
      <xdr:row>3</xdr:row>
      <xdr:rowOff>161925</xdr:rowOff>
    </xdr:from>
    <xdr:to>
      <xdr:col>7</xdr:col>
      <xdr:colOff>733425</xdr:colOff>
      <xdr:row>18</xdr:row>
      <xdr:rowOff>104775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76200" y="1143000"/>
          <a:ext cx="5229225" cy="30861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民國94年度河川防災減災工程堤防共計24,875公尺，最多為南投縣6,413公尺占總數之25.78%，高雄縣4,958公尺占總數之19.93%次之，第三為雲林縣4,771公尺占總數之19.18% ；護岸14,387公尺，以南投縣5,936公尺為最多占總數之41.26%，臺北縣2,045公尺占總數之14.21%次之，第三為屏東縣1,660公尺占總數之11.54%。(如表7之2、表11)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0.05175</cdr:y>
    </cdr:from>
    <cdr:to>
      <cdr:x>0.16875</cdr:x>
      <cdr:y>0.11325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2000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0.1285</cdr:x>
      <cdr:y>0</cdr:y>
    </cdr:from>
    <cdr:to>
      <cdr:x>0.9055</cdr:x>
      <cdr:y>0.06375</cdr:y>
    </cdr:to>
    <cdr:sp>
      <cdr:nvSpPr>
        <cdr:cNvPr id="2" name="文字 1"/>
        <cdr:cNvSpPr txBox="1">
          <a:spLocks noChangeArrowheads="1"/>
        </cdr:cNvSpPr>
      </cdr:nvSpPr>
      <cdr:spPr>
        <a:xfrm>
          <a:off x="704850" y="0"/>
          <a:ext cx="431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圖11、河川災修及搶修工程--堤防、護岸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200025</xdr:rowOff>
    </xdr:from>
    <xdr:to>
      <xdr:col>7</xdr:col>
      <xdr:colOff>638175</xdr:colOff>
      <xdr:row>18</xdr:row>
      <xdr:rowOff>19050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28575" y="971550"/>
          <a:ext cx="5181600" cy="3171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民國94年度河川災修及搶修工程共計堤防 21,250公尺，最多者為臺中縣4,161公尺占總數之19.58%，其次是苗栗縣3,703公尺占總數之17.43%，第三是南投縣3,471公尺占總數之16.33%；護岸44,965公尺，最多者為南投縣8,363公尺占總數之18.60%，其次是高雄縣7,562公尺占總數之16.82%，第三是屏東縣為7,136公尺占總數之15.87%。(如表7之2、表11)</a:t>
          </a:r>
        </a:p>
      </xdr:txBody>
    </xdr:sp>
    <xdr:clientData/>
  </xdr:twoCellAnchor>
  <xdr:twoCellAnchor>
    <xdr:from>
      <xdr:col>0</xdr:col>
      <xdr:colOff>19050</xdr:colOff>
      <xdr:row>21</xdr:row>
      <xdr:rowOff>28575</xdr:rowOff>
    </xdr:from>
    <xdr:to>
      <xdr:col>8</xdr:col>
      <xdr:colOff>219075</xdr:colOff>
      <xdr:row>40</xdr:row>
      <xdr:rowOff>161925</xdr:rowOff>
    </xdr:to>
    <xdr:graphicFrame>
      <xdr:nvGraphicFramePr>
        <xdr:cNvPr id="2" name="Chart 3"/>
        <xdr:cNvGraphicFramePr/>
      </xdr:nvGraphicFramePr>
      <xdr:xfrm>
        <a:off x="19050" y="4781550"/>
        <a:ext cx="55530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1" sqref="A2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625" style="1" customWidth="1"/>
    <col min="11" max="11" width="12.375" style="1" customWidth="1"/>
    <col min="12" max="12" width="11.625" style="1" customWidth="1"/>
    <col min="13" max="13" width="10.625" style="1" customWidth="1"/>
    <col min="14" max="16384" width="9.00390625" style="1" customWidth="1"/>
  </cols>
  <sheetData>
    <row r="1" spans="1:14" ht="25.5" customHeight="1">
      <c r="A1" s="38" t="s">
        <v>75</v>
      </c>
      <c r="N1"/>
    </row>
    <row r="2" spans="1:14" ht="35.25" customHeight="1">
      <c r="A2" s="27" t="s">
        <v>42</v>
      </c>
      <c r="J2" s="1" t="s">
        <v>21</v>
      </c>
      <c r="K2" s="1" t="s">
        <v>22</v>
      </c>
      <c r="N2"/>
    </row>
    <row r="3" spans="9:14" ht="16.5">
      <c r="I3" s="11" t="s">
        <v>10</v>
      </c>
      <c r="J3" s="20">
        <v>116400</v>
      </c>
      <c r="K3" s="21">
        <v>76696</v>
      </c>
      <c r="L3" s="26">
        <f aca="true" t="shared" si="0" ref="L3:L24">J3/$J$24*100</f>
        <v>4.257507514647069</v>
      </c>
      <c r="M3" s="26">
        <f aca="true" t="shared" si="1" ref="M3:M24">K3/$K$24*100</f>
        <v>8.636985568612436</v>
      </c>
      <c r="N3"/>
    </row>
    <row r="4" spans="9:14" ht="16.5">
      <c r="I4" s="12" t="s">
        <v>11</v>
      </c>
      <c r="J4" s="22">
        <v>232130</v>
      </c>
      <c r="K4" s="23">
        <v>8800</v>
      </c>
      <c r="L4" s="26">
        <f t="shared" si="0"/>
        <v>8.49050875751739</v>
      </c>
      <c r="M4" s="26">
        <f t="shared" si="1"/>
        <v>0.9909965709266382</v>
      </c>
      <c r="N4"/>
    </row>
    <row r="5" spans="9:14" ht="16.5">
      <c r="I5" s="12" t="s">
        <v>7</v>
      </c>
      <c r="J5" s="22">
        <v>50864</v>
      </c>
      <c r="K5" s="23">
        <v>37863</v>
      </c>
      <c r="L5" s="26">
        <f t="shared" si="0"/>
        <v>1.8604283696306574</v>
      </c>
      <c r="M5" s="26">
        <f t="shared" si="1"/>
        <v>4.263875359658557</v>
      </c>
      <c r="N5"/>
    </row>
    <row r="6" spans="9:14" ht="16.5">
      <c r="I6" s="12" t="s">
        <v>12</v>
      </c>
      <c r="J6" s="22">
        <v>123261</v>
      </c>
      <c r="K6" s="23">
        <v>38960</v>
      </c>
      <c r="L6" s="26">
        <f t="shared" si="0"/>
        <v>4.508459052945983</v>
      </c>
      <c r="M6" s="26">
        <f t="shared" si="1"/>
        <v>4.387412091284298</v>
      </c>
      <c r="N6"/>
    </row>
    <row r="7" spans="9:14" ht="16.5">
      <c r="I7" s="46" t="s">
        <v>1</v>
      </c>
      <c r="J7" s="47">
        <v>119877</v>
      </c>
      <c r="K7" s="48">
        <v>76079</v>
      </c>
      <c r="L7" s="49">
        <f t="shared" si="0"/>
        <v>4.3846840922108825</v>
      </c>
      <c r="M7" s="49">
        <f t="shared" si="1"/>
        <v>8.567503195400874</v>
      </c>
      <c r="N7"/>
    </row>
    <row r="8" spans="9:14" ht="16.5">
      <c r="I8" s="46" t="s">
        <v>8</v>
      </c>
      <c r="J8" s="47">
        <v>231324</v>
      </c>
      <c r="K8" s="48">
        <v>55544</v>
      </c>
      <c r="L8" s="49">
        <f t="shared" si="0"/>
        <v>8.461028078335211</v>
      </c>
      <c r="M8" s="49">
        <f t="shared" si="1"/>
        <v>6.254990174494226</v>
      </c>
      <c r="N8"/>
    </row>
    <row r="9" spans="9:14" ht="11.25" customHeight="1">
      <c r="I9" s="46" t="s">
        <v>13</v>
      </c>
      <c r="J9" s="47">
        <v>79965</v>
      </c>
      <c r="K9" s="48">
        <v>6808</v>
      </c>
      <c r="L9" s="49">
        <f t="shared" si="0"/>
        <v>2.924841824817465</v>
      </c>
      <c r="M9" s="49">
        <f t="shared" si="1"/>
        <v>0.76667098350779</v>
      </c>
      <c r="N9"/>
    </row>
    <row r="10" spans="9:14" ht="16.5">
      <c r="I10" s="46" t="s">
        <v>3</v>
      </c>
      <c r="J10" s="47">
        <v>156653</v>
      </c>
      <c r="K10" s="48">
        <v>87465</v>
      </c>
      <c r="L10" s="49">
        <f t="shared" si="0"/>
        <v>5.729822377079101</v>
      </c>
      <c r="M10" s="49">
        <f t="shared" si="1"/>
        <v>9.849717622283908</v>
      </c>
      <c r="N10"/>
    </row>
    <row r="11" spans="9:14" ht="16.5">
      <c r="I11" s="46" t="s">
        <v>0</v>
      </c>
      <c r="J11" s="47">
        <v>257201</v>
      </c>
      <c r="K11" s="48">
        <v>59670</v>
      </c>
      <c r="L11" s="49">
        <f t="shared" si="0"/>
        <v>9.407518816793308</v>
      </c>
      <c r="M11" s="49">
        <f t="shared" si="1"/>
        <v>6.7196324303627835</v>
      </c>
      <c r="N11"/>
    </row>
    <row r="12" spans="9:14" ht="16.5">
      <c r="I12" s="46" t="s">
        <v>14</v>
      </c>
      <c r="J12" s="47">
        <v>194760</v>
      </c>
      <c r="K12" s="48">
        <v>38975</v>
      </c>
      <c r="L12" s="49">
        <f t="shared" si="0"/>
        <v>7.123644016775457</v>
      </c>
      <c r="M12" s="49">
        <f t="shared" si="1"/>
        <v>4.389101289984741</v>
      </c>
      <c r="N12"/>
    </row>
    <row r="13" spans="9:14" ht="16.5">
      <c r="I13" s="46" t="s">
        <v>6</v>
      </c>
      <c r="J13" s="47">
        <v>189061</v>
      </c>
      <c r="K13" s="48">
        <v>65577</v>
      </c>
      <c r="L13" s="49">
        <f t="shared" si="0"/>
        <v>6.915194400572934</v>
      </c>
      <c r="M13" s="49">
        <f t="shared" si="1"/>
        <v>7.38483887859729</v>
      </c>
      <c r="N13"/>
    </row>
    <row r="14" spans="9:14" ht="16.5">
      <c r="I14" s="46" t="s">
        <v>4</v>
      </c>
      <c r="J14" s="47">
        <v>103082</v>
      </c>
      <c r="K14" s="48">
        <v>86050</v>
      </c>
      <c r="L14" s="49">
        <f t="shared" si="0"/>
        <v>3.7703813541653712</v>
      </c>
      <c r="M14" s="49">
        <f t="shared" si="1"/>
        <v>9.690369878208774</v>
      </c>
      <c r="N14"/>
    </row>
    <row r="15" spans="9:14" ht="16.5">
      <c r="I15" s="46" t="s">
        <v>2</v>
      </c>
      <c r="J15" s="47">
        <v>156350</v>
      </c>
      <c r="K15" s="48">
        <v>67720</v>
      </c>
      <c r="L15" s="49">
        <f t="shared" si="0"/>
        <v>5.718739689992004</v>
      </c>
      <c r="M15" s="49">
        <f t="shared" si="1"/>
        <v>7.6261690662672645</v>
      </c>
      <c r="N15"/>
    </row>
    <row r="16" spans="9:14" ht="16.5">
      <c r="I16" s="46" t="s">
        <v>9</v>
      </c>
      <c r="J16" s="47">
        <v>152482</v>
      </c>
      <c r="K16" s="48">
        <v>37175</v>
      </c>
      <c r="L16" s="49">
        <f t="shared" si="0"/>
        <v>5.577261691137581</v>
      </c>
      <c r="M16" s="49">
        <f t="shared" si="1"/>
        <v>4.186397445931565</v>
      </c>
      <c r="N16"/>
    </row>
    <row r="17" spans="9:14" ht="16.5">
      <c r="I17" s="46" t="s">
        <v>5</v>
      </c>
      <c r="J17" s="47">
        <v>364688</v>
      </c>
      <c r="K17" s="48">
        <v>64763</v>
      </c>
      <c r="L17" s="49">
        <f t="shared" si="0"/>
        <v>13.339019763759541</v>
      </c>
      <c r="M17" s="49">
        <f t="shared" si="1"/>
        <v>7.293171695786575</v>
      </c>
      <c r="N17"/>
    </row>
    <row r="18" spans="9:14" ht="16.5">
      <c r="I18" s="46" t="s">
        <v>15</v>
      </c>
      <c r="J18" s="47">
        <v>7387</v>
      </c>
      <c r="K18" s="48">
        <v>7726</v>
      </c>
      <c r="L18" s="49">
        <f t="shared" si="0"/>
        <v>0.27019079046991323</v>
      </c>
      <c r="M18" s="49">
        <f t="shared" si="1"/>
        <v>0.8700499439749096</v>
      </c>
      <c r="N18"/>
    </row>
    <row r="19" spans="9:14" ht="16.5">
      <c r="I19" s="12" t="s">
        <v>16</v>
      </c>
      <c r="J19" s="22">
        <v>8556</v>
      </c>
      <c r="K19" s="23">
        <v>1068</v>
      </c>
      <c r="L19" s="26">
        <f t="shared" si="0"/>
        <v>0.31294874824158353</v>
      </c>
      <c r="M19" s="26">
        <f t="shared" si="1"/>
        <v>0.12027094747155108</v>
      </c>
      <c r="N19"/>
    </row>
    <row r="20" spans="9:14" ht="16.5">
      <c r="I20" s="12" t="s">
        <v>17</v>
      </c>
      <c r="J20" s="22">
        <v>26835</v>
      </c>
      <c r="K20" s="23">
        <v>2770</v>
      </c>
      <c r="L20" s="26">
        <f t="shared" si="0"/>
        <v>0.9815310494463412</v>
      </c>
      <c r="M20" s="26">
        <f t="shared" si="1"/>
        <v>0.3119386933484986</v>
      </c>
      <c r="N20"/>
    </row>
    <row r="21" spans="9:14" ht="16.5">
      <c r="I21" s="12" t="s">
        <v>18</v>
      </c>
      <c r="J21" s="22">
        <v>8299</v>
      </c>
      <c r="K21" s="23">
        <v>2400</v>
      </c>
      <c r="L21" s="26">
        <f t="shared" si="0"/>
        <v>0.3035485813063233</v>
      </c>
      <c r="M21" s="26">
        <f t="shared" si="1"/>
        <v>0.2702717920709013</v>
      </c>
      <c r="N21"/>
    </row>
    <row r="22" spans="9:14" ht="16.5">
      <c r="I22" s="12" t="s">
        <v>19</v>
      </c>
      <c r="J22" s="22">
        <v>43136</v>
      </c>
      <c r="K22" s="23">
        <v>1218</v>
      </c>
      <c r="L22" s="26">
        <f t="shared" si="0"/>
        <v>1.5777649841221306</v>
      </c>
      <c r="M22" s="26">
        <f t="shared" si="1"/>
        <v>0.1371629344759824</v>
      </c>
      <c r="N22"/>
    </row>
    <row r="23" spans="9:14" ht="16.5">
      <c r="I23" s="12" t="s">
        <v>23</v>
      </c>
      <c r="J23" s="22">
        <v>111683</v>
      </c>
      <c r="K23" s="23">
        <v>64668</v>
      </c>
      <c r="L23" s="26">
        <f t="shared" si="0"/>
        <v>4.084976046033752</v>
      </c>
      <c r="M23" s="26">
        <f t="shared" si="1"/>
        <v>7.282473437350435</v>
      </c>
      <c r="N23"/>
    </row>
    <row r="24" spans="9:14" ht="16.5">
      <c r="I24" s="15" t="s">
        <v>20</v>
      </c>
      <c r="J24" s="24">
        <v>2733994</v>
      </c>
      <c r="K24" s="25">
        <v>887995</v>
      </c>
      <c r="L24" s="26">
        <f t="shared" si="0"/>
        <v>100</v>
      </c>
      <c r="M24" s="26">
        <f t="shared" si="1"/>
        <v>100</v>
      </c>
      <c r="N24"/>
    </row>
    <row r="25" spans="9:14" ht="15.75">
      <c r="I25"/>
      <c r="J25" s="33">
        <f>SUM(J3:J23)</f>
        <v>2733994</v>
      </c>
      <c r="K25" s="33">
        <f>SUM(K3:K23)</f>
        <v>887995</v>
      </c>
      <c r="L25" s="26">
        <f>SUM(L3:L23)</f>
        <v>100</v>
      </c>
      <c r="M25" s="26">
        <f>SUM(M3:M23)</f>
        <v>99.99999999999999</v>
      </c>
      <c r="N25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>&amp;C8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" sqref="A2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9.125" style="1" bestFit="1" customWidth="1"/>
    <col min="11" max="16384" width="9.00390625" style="1" customWidth="1"/>
  </cols>
  <sheetData>
    <row r="1" spans="1:14" ht="25.5" customHeight="1">
      <c r="A1" s="38"/>
      <c r="N1"/>
    </row>
    <row r="2" s="27" customFormat="1" ht="35.25" customHeight="1">
      <c r="A2" s="27" t="s">
        <v>61</v>
      </c>
    </row>
    <row r="3" s="27" customFormat="1" ht="16.5"/>
    <row r="4" spans="8:9" s="27" customFormat="1" ht="16.5">
      <c r="H4" s="28"/>
      <c r="I4" s="28"/>
    </row>
    <row r="5" spans="8:9" s="27" customFormat="1" ht="16.5">
      <c r="H5" s="28"/>
      <c r="I5" s="28"/>
    </row>
    <row r="6" spans="8:9" s="27" customFormat="1" ht="16.5">
      <c r="H6" s="28"/>
      <c r="I6" s="28"/>
    </row>
    <row r="7" spans="8:9" s="27" customFormat="1" ht="16.5">
      <c r="H7" s="28"/>
      <c r="I7" s="28"/>
    </row>
    <row r="8" spans="8:9" s="27" customFormat="1" ht="16.5">
      <c r="H8" s="28"/>
      <c r="I8" s="28"/>
    </row>
    <row r="9" spans="8:9" s="27" customFormat="1" ht="16.5">
      <c r="H9" s="28"/>
      <c r="I9" s="28"/>
    </row>
    <row r="10" spans="8:9" s="27" customFormat="1" ht="16.5">
      <c r="H10" s="28"/>
      <c r="I10" s="28"/>
    </row>
    <row r="11" spans="8:9" s="27" customFormat="1" ht="16.5">
      <c r="H11" s="28"/>
      <c r="I11" s="28"/>
    </row>
    <row r="12" spans="8:14" s="27" customFormat="1" ht="16.5">
      <c r="H12" s="28"/>
      <c r="I12" s="28"/>
      <c r="J12" s="1"/>
      <c r="K12" s="1" t="s">
        <v>21</v>
      </c>
      <c r="L12" s="1" t="s">
        <v>22</v>
      </c>
      <c r="M12" s="1"/>
      <c r="N12" s="1"/>
    </row>
    <row r="13" spans="8:14" s="27" customFormat="1" ht="16.5">
      <c r="H13" s="28"/>
      <c r="I13" s="28"/>
      <c r="J13" s="28" t="s">
        <v>31</v>
      </c>
      <c r="K13" s="31">
        <v>591</v>
      </c>
      <c r="L13" s="31">
        <v>3756</v>
      </c>
      <c r="M13" s="32">
        <f aca="true" t="shared" si="0" ref="M13:M29">K13/$K$30*100</f>
        <v>1.7016988194644398</v>
      </c>
      <c r="N13" s="32">
        <f aca="true" t="shared" si="1" ref="N13:N29">L13/$L$30*100</f>
        <v>31.93877551020408</v>
      </c>
    </row>
    <row r="14" spans="8:14" s="27" customFormat="1" ht="16.5">
      <c r="H14" s="28"/>
      <c r="I14" s="28"/>
      <c r="J14" s="28" t="s">
        <v>36</v>
      </c>
      <c r="K14" s="31">
        <v>429</v>
      </c>
      <c r="L14" s="31">
        <v>0</v>
      </c>
      <c r="M14" s="32">
        <f t="shared" si="0"/>
        <v>1.2352433054995682</v>
      </c>
      <c r="N14" s="32">
        <f t="shared" si="1"/>
        <v>0</v>
      </c>
    </row>
    <row r="15" spans="8:14" s="27" customFormat="1" ht="16.5">
      <c r="H15" s="28"/>
      <c r="I15" s="28"/>
      <c r="J15" s="28" t="s">
        <v>24</v>
      </c>
      <c r="K15" s="31">
        <v>1875</v>
      </c>
      <c r="L15" s="31">
        <v>1269</v>
      </c>
      <c r="M15" s="32">
        <f t="shared" si="0"/>
        <v>5.398790670889721</v>
      </c>
      <c r="N15" s="32">
        <f t="shared" si="1"/>
        <v>10.790816326530612</v>
      </c>
    </row>
    <row r="16" spans="8:14" s="27" customFormat="1" ht="16.5">
      <c r="H16" s="28"/>
      <c r="I16" s="28"/>
      <c r="J16" s="45" t="s">
        <v>27</v>
      </c>
      <c r="K16" s="31">
        <v>2023</v>
      </c>
      <c r="L16" s="31">
        <v>617</v>
      </c>
      <c r="M16" s="32">
        <f t="shared" si="0"/>
        <v>5.824935214511949</v>
      </c>
      <c r="N16" s="32">
        <f t="shared" si="1"/>
        <v>5.246598639455782</v>
      </c>
    </row>
    <row r="17" spans="8:14" s="27" customFormat="1" ht="16.5">
      <c r="H17" s="28"/>
      <c r="I17" s="28"/>
      <c r="J17" s="28" t="s">
        <v>32</v>
      </c>
      <c r="K17" s="31">
        <v>1425</v>
      </c>
      <c r="L17" s="31">
        <v>60</v>
      </c>
      <c r="M17" s="32">
        <f t="shared" si="0"/>
        <v>4.103080909876187</v>
      </c>
      <c r="N17" s="32">
        <f t="shared" si="1"/>
        <v>0.5102040816326531</v>
      </c>
    </row>
    <row r="18" spans="8:14" s="27" customFormat="1" ht="16.5">
      <c r="H18" s="28"/>
      <c r="I18" s="28"/>
      <c r="J18" s="28" t="s">
        <v>33</v>
      </c>
      <c r="K18" s="31">
        <v>1038</v>
      </c>
      <c r="L18" s="31">
        <v>1320</v>
      </c>
      <c r="M18" s="32">
        <f t="shared" si="0"/>
        <v>2.9887705154045494</v>
      </c>
      <c r="N18" s="32">
        <f t="shared" si="1"/>
        <v>11.224489795918368</v>
      </c>
    </row>
    <row r="19" spans="9:14" s="27" customFormat="1" ht="16.5">
      <c r="I19" s="28"/>
      <c r="J19" s="28" t="s">
        <v>38</v>
      </c>
      <c r="K19" s="36">
        <v>6026</v>
      </c>
      <c r="L19" s="36">
        <v>553</v>
      </c>
      <c r="M19" s="32">
        <f t="shared" si="0"/>
        <v>17.35099337748344</v>
      </c>
      <c r="N19" s="32">
        <f t="shared" si="1"/>
        <v>4.7023809523809526</v>
      </c>
    </row>
    <row r="20" spans="9:14" s="27" customFormat="1" ht="16.5">
      <c r="I20" s="28"/>
      <c r="J20" s="28" t="s">
        <v>25</v>
      </c>
      <c r="K20" s="31">
        <v>2579</v>
      </c>
      <c r="L20" s="31">
        <v>307</v>
      </c>
      <c r="M20" s="32">
        <f t="shared" si="0"/>
        <v>7.425856608119781</v>
      </c>
      <c r="N20" s="32">
        <f t="shared" si="1"/>
        <v>2.6105442176870746</v>
      </c>
    </row>
    <row r="21" spans="10:14" s="27" customFormat="1" ht="16.5">
      <c r="J21" s="28" t="s">
        <v>37</v>
      </c>
      <c r="K21" s="31">
        <v>7032</v>
      </c>
      <c r="L21" s="31">
        <v>90</v>
      </c>
      <c r="M21" s="32">
        <f t="shared" si="0"/>
        <v>20.24762453210481</v>
      </c>
      <c r="N21" s="32">
        <f t="shared" si="1"/>
        <v>0.7653061224489796</v>
      </c>
    </row>
    <row r="22" spans="9:14" s="27" customFormat="1" ht="16.5">
      <c r="I22" s="28"/>
      <c r="J22" s="28" t="s">
        <v>69</v>
      </c>
      <c r="K22" s="36">
        <v>4515</v>
      </c>
      <c r="L22" s="36">
        <v>0</v>
      </c>
      <c r="M22" s="32">
        <f t="shared" si="0"/>
        <v>13.000287935502447</v>
      </c>
      <c r="N22" s="32">
        <f t="shared" si="1"/>
        <v>0</v>
      </c>
    </row>
    <row r="23" spans="10:14" s="27" customFormat="1" ht="16.5">
      <c r="J23" s="28" t="s">
        <v>35</v>
      </c>
      <c r="K23" s="31">
        <v>744</v>
      </c>
      <c r="L23" s="31">
        <v>1038</v>
      </c>
      <c r="M23" s="32">
        <f t="shared" si="0"/>
        <v>2.1422401382090412</v>
      </c>
      <c r="N23" s="32">
        <f t="shared" si="1"/>
        <v>8.826530612244898</v>
      </c>
    </row>
    <row r="24" spans="9:14" ht="16.5">
      <c r="I24" s="3"/>
      <c r="J24" s="28" t="s">
        <v>28</v>
      </c>
      <c r="K24" s="31">
        <v>621</v>
      </c>
      <c r="L24" s="31">
        <v>462</v>
      </c>
      <c r="M24" s="32">
        <f t="shared" si="0"/>
        <v>1.7880794701986755</v>
      </c>
      <c r="N24" s="32">
        <f t="shared" si="1"/>
        <v>3.9285714285714284</v>
      </c>
    </row>
    <row r="25" spans="9:14" ht="16.5">
      <c r="I25" s="3"/>
      <c r="J25" s="28" t="s">
        <v>40</v>
      </c>
      <c r="K25" s="36">
        <v>0</v>
      </c>
      <c r="L25" s="36">
        <v>2013</v>
      </c>
      <c r="M25" s="32">
        <f t="shared" si="0"/>
        <v>0</v>
      </c>
      <c r="N25" s="32">
        <f t="shared" si="1"/>
        <v>17.11734693877551</v>
      </c>
    </row>
    <row r="26" spans="9:14" ht="16.5">
      <c r="I26" s="3"/>
      <c r="J26" s="28" t="s">
        <v>5</v>
      </c>
      <c r="K26" s="36">
        <v>4105</v>
      </c>
      <c r="L26" s="36">
        <v>0</v>
      </c>
      <c r="M26" s="32">
        <f t="shared" si="0"/>
        <v>11.819752375467896</v>
      </c>
      <c r="N26" s="32">
        <f t="shared" si="1"/>
        <v>0</v>
      </c>
    </row>
    <row r="27" spans="9:14" ht="16.5">
      <c r="I27" s="3"/>
      <c r="J27" s="28" t="s">
        <v>68</v>
      </c>
      <c r="K27" s="36">
        <v>0</v>
      </c>
      <c r="L27" s="36">
        <v>275</v>
      </c>
      <c r="M27" s="32">
        <f t="shared" si="0"/>
        <v>0</v>
      </c>
      <c r="N27" s="32">
        <f t="shared" si="1"/>
        <v>2.33843537414966</v>
      </c>
    </row>
    <row r="28" spans="9:14" ht="16.5">
      <c r="I28" s="3"/>
      <c r="J28" s="28" t="s">
        <v>62</v>
      </c>
      <c r="K28" s="36">
        <v>820</v>
      </c>
      <c r="L28" s="36">
        <v>0</v>
      </c>
      <c r="M28" s="32">
        <f t="shared" si="0"/>
        <v>2.361071120069105</v>
      </c>
      <c r="N28" s="32">
        <f t="shared" si="1"/>
        <v>0</v>
      </c>
    </row>
    <row r="29" spans="9:14" ht="16.5">
      <c r="I29" s="3"/>
      <c r="J29" s="28" t="s">
        <v>63</v>
      </c>
      <c r="K29" s="36">
        <v>907</v>
      </c>
      <c r="L29" s="36">
        <v>0</v>
      </c>
      <c r="M29" s="32">
        <f t="shared" si="0"/>
        <v>2.611575007198388</v>
      </c>
      <c r="N29" s="32">
        <f t="shared" si="1"/>
        <v>0</v>
      </c>
    </row>
    <row r="30" spans="9:12" ht="16.5">
      <c r="I30" s="3"/>
      <c r="J30" s="28" t="s">
        <v>20</v>
      </c>
      <c r="K30" s="31">
        <v>34730</v>
      </c>
      <c r="L30" s="31">
        <v>11760</v>
      </c>
    </row>
    <row r="31" spans="9:14" ht="16.5">
      <c r="I31" s="3"/>
      <c r="J31" s="30"/>
      <c r="K31" s="37">
        <f>SUM(K13:K29)</f>
        <v>34730</v>
      </c>
      <c r="L31" s="37">
        <f>SUM(L13:L29)</f>
        <v>11760</v>
      </c>
      <c r="M31" s="50">
        <f>SUM(M13:M29)</f>
        <v>99.99999999999999</v>
      </c>
      <c r="N31" s="50">
        <f>SUM(N13:N29)</f>
        <v>99.99999999999999</v>
      </c>
    </row>
    <row r="32" spans="9:14" ht="16.5">
      <c r="I32" s="3"/>
      <c r="J32" s="30"/>
      <c r="K32" s="31"/>
      <c r="L32" s="31"/>
      <c r="M32" s="32"/>
      <c r="N32" s="32"/>
    </row>
    <row r="33" spans="9:14" ht="16.5">
      <c r="I33" s="3"/>
      <c r="J33" s="30"/>
      <c r="K33" s="31"/>
      <c r="L33" s="31"/>
      <c r="M33" s="32"/>
      <c r="N33" s="32"/>
    </row>
    <row r="34" spans="9:14" ht="15.75">
      <c r="I34" s="8"/>
      <c r="J34" s="29"/>
      <c r="K34" s="29"/>
      <c r="L34" s="29"/>
      <c r="M34" s="29"/>
      <c r="N34" s="5"/>
    </row>
    <row r="35" spans="9:13" ht="15.75">
      <c r="I35" s="8"/>
      <c r="J35"/>
      <c r="K35"/>
      <c r="L35"/>
      <c r="M35"/>
    </row>
    <row r="36" ht="15">
      <c r="I36" s="8"/>
    </row>
    <row r="37" ht="15">
      <c r="I37" s="8"/>
    </row>
    <row r="38" ht="15"/>
    <row r="39" ht="15"/>
    <row r="40" ht="15"/>
    <row r="43" ht="16.5">
      <c r="I43" s="3"/>
    </row>
    <row r="44" ht="16.5">
      <c r="I44" s="3"/>
    </row>
    <row r="45" ht="16.5">
      <c r="I45" s="3"/>
    </row>
    <row r="46" ht="16.5">
      <c r="I46" s="3"/>
    </row>
    <row r="47" ht="16.5">
      <c r="I47" s="3"/>
    </row>
    <row r="48" ht="16.5">
      <c r="I48" s="3"/>
    </row>
    <row r="49" ht="16.5">
      <c r="I49" s="7"/>
    </row>
    <row r="50" ht="16.5">
      <c r="I50" s="5"/>
    </row>
    <row r="52" spans="10:13" ht="16.5">
      <c r="J52"/>
      <c r="K52"/>
      <c r="L52"/>
      <c r="M52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25390625" style="1" bestFit="1" customWidth="1"/>
    <col min="11" max="12" width="10.125" style="1" bestFit="1" customWidth="1"/>
    <col min="13" max="16384" width="9.00390625" style="1" customWidth="1"/>
  </cols>
  <sheetData>
    <row r="1" spans="1:14" ht="25.5" customHeight="1">
      <c r="A1" s="38"/>
      <c r="N1"/>
    </row>
    <row r="2" s="27" customFormat="1" ht="35.25" customHeight="1">
      <c r="A2" s="27" t="s">
        <v>46</v>
      </c>
    </row>
    <row r="3" s="27" customFormat="1" ht="16.5"/>
    <row r="4" s="27" customFormat="1" ht="16.5">
      <c r="K4" s="27" t="s">
        <v>30</v>
      </c>
    </row>
    <row r="5" s="27" customFormat="1" ht="16.5"/>
    <row r="6" s="27" customFormat="1" ht="16.5"/>
    <row r="7" spans="10:14" s="27" customFormat="1" ht="16.5">
      <c r="J7" s="42"/>
      <c r="K7" s="43"/>
      <c r="L7" s="35"/>
      <c r="M7" s="44"/>
      <c r="N7" s="28"/>
    </row>
    <row r="8" spans="10:14" s="27" customFormat="1" ht="16.5">
      <c r="J8"/>
      <c r="K8" s="19" t="s">
        <v>21</v>
      </c>
      <c r="L8" s="19" t="s">
        <v>22</v>
      </c>
      <c r="M8"/>
      <c r="N8" s="44"/>
    </row>
    <row r="9" spans="10:14" s="27" customFormat="1" ht="16.5">
      <c r="J9" s="52" t="s">
        <v>47</v>
      </c>
      <c r="K9" s="13">
        <v>0</v>
      </c>
      <c r="L9" s="14">
        <v>256</v>
      </c>
      <c r="M9" s="18">
        <f aca="true" t="shared" si="0" ref="M9:M22">K9/$K$24*100</f>
        <v>0</v>
      </c>
      <c r="N9" s="18">
        <f aca="true" t="shared" si="1" ref="N9:N22">L9/$L$24*100</f>
        <v>3.5295739693919757</v>
      </c>
    </row>
    <row r="10" spans="10:14" s="27" customFormat="1" ht="16.5">
      <c r="J10" s="52" t="s">
        <v>48</v>
      </c>
      <c r="K10" s="13">
        <v>400</v>
      </c>
      <c r="L10" s="14">
        <v>0</v>
      </c>
      <c r="M10" s="18">
        <f t="shared" si="0"/>
        <v>0.2808199943836001</v>
      </c>
      <c r="N10" s="18">
        <f t="shared" si="1"/>
        <v>0</v>
      </c>
    </row>
    <row r="11" spans="10:14" s="27" customFormat="1" ht="16.5">
      <c r="J11" s="52" t="s">
        <v>49</v>
      </c>
      <c r="K11" s="13">
        <v>0</v>
      </c>
      <c r="L11" s="14">
        <v>1635</v>
      </c>
      <c r="M11" s="18">
        <f t="shared" si="0"/>
        <v>0</v>
      </c>
      <c r="N11" s="18">
        <f t="shared" si="1"/>
        <v>22.542396249827657</v>
      </c>
    </row>
    <row r="12" spans="10:14" s="27" customFormat="1" ht="16.5">
      <c r="J12" s="52" t="s">
        <v>39</v>
      </c>
      <c r="K12" s="13">
        <v>600</v>
      </c>
      <c r="L12" s="14">
        <v>197</v>
      </c>
      <c r="M12" s="18">
        <f t="shared" si="0"/>
        <v>0.42122999157540014</v>
      </c>
      <c r="N12" s="18">
        <f t="shared" si="1"/>
        <v>2.716117468633669</v>
      </c>
    </row>
    <row r="13" spans="10:14" s="27" customFormat="1" ht="16.5">
      <c r="J13" s="52" t="s">
        <v>3</v>
      </c>
      <c r="K13" s="13">
        <v>2200</v>
      </c>
      <c r="L13" s="14">
        <v>498</v>
      </c>
      <c r="M13" s="18">
        <f t="shared" si="0"/>
        <v>1.5445099691098005</v>
      </c>
      <c r="N13" s="18">
        <f t="shared" si="1"/>
        <v>6.866124362332828</v>
      </c>
    </row>
    <row r="14" spans="10:14" s="27" customFormat="1" ht="16.5">
      <c r="J14" s="52" t="s">
        <v>50</v>
      </c>
      <c r="K14" s="13">
        <v>2130</v>
      </c>
      <c r="L14" s="14">
        <v>460</v>
      </c>
      <c r="M14" s="18">
        <f t="shared" si="0"/>
        <v>1.4953664700926705</v>
      </c>
      <c r="N14" s="18">
        <f t="shared" si="1"/>
        <v>6.342203226251207</v>
      </c>
    </row>
    <row r="15" spans="10:14" s="27" customFormat="1" ht="16.5">
      <c r="J15" s="52" t="s">
        <v>14</v>
      </c>
      <c r="K15" s="13">
        <v>973</v>
      </c>
      <c r="L15" s="14">
        <v>1006</v>
      </c>
      <c r="M15" s="18">
        <f t="shared" si="0"/>
        <v>0.6830946363381073</v>
      </c>
      <c r="N15" s="18">
        <f t="shared" si="1"/>
        <v>13.870122707845029</v>
      </c>
    </row>
    <row r="16" spans="10:14" s="27" customFormat="1" ht="17.25" customHeight="1">
      <c r="J16" s="52" t="s">
        <v>6</v>
      </c>
      <c r="K16" s="13">
        <v>73540</v>
      </c>
      <c r="L16" s="14">
        <v>2407</v>
      </c>
      <c r="M16" s="18">
        <f t="shared" si="0"/>
        <v>51.62875596742488</v>
      </c>
      <c r="N16" s="18">
        <f t="shared" si="1"/>
        <v>33.18626775127533</v>
      </c>
    </row>
    <row r="17" spans="10:14" s="27" customFormat="1" ht="17.25" customHeight="1">
      <c r="J17" s="52" t="s">
        <v>4</v>
      </c>
      <c r="K17" s="13">
        <v>28692</v>
      </c>
      <c r="L17" s="14">
        <v>0</v>
      </c>
      <c r="M17" s="18">
        <f t="shared" si="0"/>
        <v>20.14321819713564</v>
      </c>
      <c r="N17" s="18">
        <f t="shared" si="1"/>
        <v>0</v>
      </c>
    </row>
    <row r="18" spans="10:14" s="27" customFormat="1" ht="17.25" customHeight="1">
      <c r="J18" s="52" t="s">
        <v>51</v>
      </c>
      <c r="K18" s="13">
        <v>2663</v>
      </c>
      <c r="L18" s="14">
        <v>0</v>
      </c>
      <c r="M18" s="18">
        <f t="shared" si="0"/>
        <v>1.869559112608818</v>
      </c>
      <c r="N18" s="18">
        <f t="shared" si="1"/>
        <v>0</v>
      </c>
    </row>
    <row r="19" spans="10:14" s="27" customFormat="1" ht="17.25" customHeight="1">
      <c r="J19" s="52" t="s">
        <v>5</v>
      </c>
      <c r="K19" s="13">
        <v>2594</v>
      </c>
      <c r="L19" s="14">
        <v>19</v>
      </c>
      <c r="M19" s="18">
        <f t="shared" si="0"/>
        <v>1.821117663577647</v>
      </c>
      <c r="N19" s="18">
        <f t="shared" si="1"/>
        <v>0.2619605680408107</v>
      </c>
    </row>
    <row r="20" spans="10:14" s="27" customFormat="1" ht="17.25" customHeight="1">
      <c r="J20" s="52" t="s">
        <v>26</v>
      </c>
      <c r="K20" s="13">
        <v>28648</v>
      </c>
      <c r="L20" s="14">
        <v>0</v>
      </c>
      <c r="M20" s="18">
        <f t="shared" si="0"/>
        <v>20.11232799775344</v>
      </c>
      <c r="N20" s="18">
        <f t="shared" si="1"/>
        <v>0</v>
      </c>
    </row>
    <row r="21" spans="10:14" ht="17.25" customHeight="1">
      <c r="J21" s="52" t="s">
        <v>52</v>
      </c>
      <c r="K21" s="13">
        <v>0</v>
      </c>
      <c r="L21" s="14">
        <v>775</v>
      </c>
      <c r="M21" s="18">
        <f t="shared" si="0"/>
        <v>0</v>
      </c>
      <c r="N21" s="18">
        <f t="shared" si="1"/>
        <v>10.68523369640149</v>
      </c>
    </row>
    <row r="22" spans="10:14" ht="17.25" customHeight="1">
      <c r="J22" s="52"/>
      <c r="K22" s="13"/>
      <c r="L22" s="14"/>
      <c r="M22" s="18">
        <f t="shared" si="0"/>
        <v>0</v>
      </c>
      <c r="N22" s="18">
        <f t="shared" si="1"/>
        <v>0</v>
      </c>
    </row>
    <row r="23" spans="10:14" ht="16.5">
      <c r="J23" s="52"/>
      <c r="K23" s="13"/>
      <c r="L23" s="14"/>
      <c r="M23" s="18"/>
      <c r="N23" s="18"/>
    </row>
    <row r="24" spans="10:12" ht="16.5">
      <c r="J24" s="53" t="s">
        <v>20</v>
      </c>
      <c r="K24" s="16">
        <v>142440</v>
      </c>
      <c r="L24" s="17">
        <v>7253</v>
      </c>
    </row>
    <row r="25" spans="10:14" ht="15.75">
      <c r="J25"/>
      <c r="K25">
        <f>SUM(K9:K21)</f>
        <v>142440</v>
      </c>
      <c r="L25">
        <f>SUM(L9:L21)</f>
        <v>7253</v>
      </c>
      <c r="M25">
        <f>SUM(M9:M21)</f>
        <v>100</v>
      </c>
      <c r="N25">
        <f>SUM(N9:N21)</f>
        <v>100</v>
      </c>
    </row>
    <row r="26" ht="15"/>
    <row r="27" ht="15"/>
    <row r="28" ht="15"/>
    <row r="29" ht="15">
      <c r="I29" s="5"/>
    </row>
    <row r="30" ht="15">
      <c r="I30" s="5"/>
    </row>
    <row r="31" ht="15">
      <c r="I31" s="5"/>
    </row>
    <row r="32" ht="15">
      <c r="I32" s="7"/>
    </row>
    <row r="33" ht="15">
      <c r="I33" s="7"/>
    </row>
    <row r="34" ht="15"/>
    <row r="35" ht="15">
      <c r="I35" s="3"/>
    </row>
    <row r="36" ht="15">
      <c r="I36" s="7"/>
    </row>
    <row r="37" ht="15">
      <c r="I37" s="5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11" width="9.00390625" style="1" customWidth="1"/>
    <col min="12" max="12" width="9.125" style="1" bestFit="1" customWidth="1"/>
    <col min="13" max="13" width="9.00390625" style="1" customWidth="1"/>
    <col min="14" max="14" width="9.125" style="1" bestFit="1" customWidth="1"/>
    <col min="15" max="16384" width="9.00390625" style="1" customWidth="1"/>
  </cols>
  <sheetData>
    <row r="1" spans="1:14" ht="25.5" customHeight="1">
      <c r="A1" s="38"/>
      <c r="L1" s="1" t="s">
        <v>21</v>
      </c>
      <c r="M1" s="1" t="s">
        <v>22</v>
      </c>
      <c r="N1"/>
    </row>
    <row r="2" spans="1:15" s="27" customFormat="1" ht="35.25" customHeight="1">
      <c r="A2" s="27" t="s">
        <v>45</v>
      </c>
      <c r="K2" s="28" t="s">
        <v>10</v>
      </c>
      <c r="L2" s="34">
        <v>325</v>
      </c>
      <c r="M2" s="34">
        <v>2045</v>
      </c>
      <c r="N2" s="41">
        <f aca="true" t="shared" si="0" ref="N2:N16">L2/$L$17*100</f>
        <v>1.306532663316583</v>
      </c>
      <c r="O2" s="41">
        <f aca="true" t="shared" si="1" ref="O2:O16">M2/$M$17*100</f>
        <v>14.214221171891293</v>
      </c>
    </row>
    <row r="3" spans="11:15" ht="16.5">
      <c r="K3" s="28" t="s">
        <v>43</v>
      </c>
      <c r="L3" s="31">
        <v>300</v>
      </c>
      <c r="M3" s="31">
        <v>0</v>
      </c>
      <c r="N3" s="41">
        <f t="shared" si="0"/>
        <v>1.2060301507537687</v>
      </c>
      <c r="O3" s="41">
        <f t="shared" si="1"/>
        <v>0</v>
      </c>
    </row>
    <row r="4" spans="11:15" ht="16.5">
      <c r="K4" s="28" t="s">
        <v>70</v>
      </c>
      <c r="L4" s="5">
        <v>0</v>
      </c>
      <c r="M4" s="5">
        <v>783</v>
      </c>
      <c r="N4" s="41">
        <f t="shared" si="0"/>
        <v>0</v>
      </c>
      <c r="O4" s="41">
        <f t="shared" si="1"/>
        <v>5.442413289775492</v>
      </c>
    </row>
    <row r="5" spans="11:15" ht="16.5">
      <c r="K5" s="28" t="s">
        <v>1</v>
      </c>
      <c r="L5" s="31">
        <v>1477</v>
      </c>
      <c r="M5" s="31">
        <v>405</v>
      </c>
      <c r="N5" s="41">
        <f t="shared" si="0"/>
        <v>5.937688442211055</v>
      </c>
      <c r="O5" s="41">
        <f t="shared" si="1"/>
        <v>2.815041356780427</v>
      </c>
    </row>
    <row r="6" spans="11:15" ht="16.5">
      <c r="K6" s="28" t="s">
        <v>8</v>
      </c>
      <c r="L6" s="31">
        <v>300</v>
      </c>
      <c r="M6" s="31">
        <v>680</v>
      </c>
      <c r="N6" s="41">
        <f t="shared" si="0"/>
        <v>1.2060301507537687</v>
      </c>
      <c r="O6" s="41">
        <f t="shared" si="1"/>
        <v>4.726489191631334</v>
      </c>
    </row>
    <row r="7" spans="11:15" ht="16.5">
      <c r="K7" s="28" t="s">
        <v>3</v>
      </c>
      <c r="L7" s="31">
        <v>6413</v>
      </c>
      <c r="M7" s="31">
        <v>5936</v>
      </c>
      <c r="N7" s="41">
        <f t="shared" si="0"/>
        <v>25.780904522613064</v>
      </c>
      <c r="O7" s="41">
        <f t="shared" si="1"/>
        <v>41.25947035518176</v>
      </c>
    </row>
    <row r="8" spans="11:15" ht="16.5">
      <c r="K8" s="28" t="s">
        <v>0</v>
      </c>
      <c r="L8" s="31">
        <v>4771</v>
      </c>
      <c r="M8" s="31">
        <v>150</v>
      </c>
      <c r="N8" s="41">
        <f t="shared" si="0"/>
        <v>19.179899497487437</v>
      </c>
      <c r="O8" s="41">
        <f t="shared" si="1"/>
        <v>1.0426079099186767</v>
      </c>
    </row>
    <row r="9" spans="11:15" ht="16.5">
      <c r="K9" s="28" t="s">
        <v>14</v>
      </c>
      <c r="L9" s="31">
        <v>3001</v>
      </c>
      <c r="M9" s="31">
        <v>300</v>
      </c>
      <c r="N9" s="41">
        <f t="shared" si="0"/>
        <v>12.064321608040201</v>
      </c>
      <c r="O9" s="41">
        <f t="shared" si="1"/>
        <v>2.0852158198373534</v>
      </c>
    </row>
    <row r="10" spans="11:15" ht="16.5">
      <c r="K10" s="28" t="s">
        <v>6</v>
      </c>
      <c r="L10" s="31">
        <v>0</v>
      </c>
      <c r="M10" s="31">
        <v>635</v>
      </c>
      <c r="N10" s="41">
        <f t="shared" si="0"/>
        <v>0</v>
      </c>
      <c r="O10" s="41">
        <f t="shared" si="1"/>
        <v>4.41370681865573</v>
      </c>
    </row>
    <row r="11" spans="11:15" ht="16.5">
      <c r="K11" s="28" t="s">
        <v>4</v>
      </c>
      <c r="L11" s="31">
        <v>4958</v>
      </c>
      <c r="M11" s="31">
        <v>468</v>
      </c>
      <c r="N11" s="41">
        <f t="shared" si="0"/>
        <v>19.931658291457286</v>
      </c>
      <c r="O11" s="41">
        <f t="shared" si="1"/>
        <v>3.252936678946271</v>
      </c>
    </row>
    <row r="12" spans="11:15" ht="16.5">
      <c r="K12" s="28" t="s">
        <v>2</v>
      </c>
      <c r="L12" s="31">
        <v>450</v>
      </c>
      <c r="M12" s="31">
        <v>1660</v>
      </c>
      <c r="N12" s="41">
        <f t="shared" si="0"/>
        <v>1.809045226130653</v>
      </c>
      <c r="O12" s="41">
        <f t="shared" si="1"/>
        <v>11.538194203100021</v>
      </c>
    </row>
    <row r="13" spans="11:15" ht="16.5">
      <c r="K13" s="45" t="s">
        <v>40</v>
      </c>
      <c r="L13" s="36">
        <v>872</v>
      </c>
      <c r="M13" s="36">
        <v>0</v>
      </c>
      <c r="N13" s="54">
        <f t="shared" si="0"/>
        <v>3.505527638190955</v>
      </c>
      <c r="O13" s="55">
        <f t="shared" si="1"/>
        <v>0</v>
      </c>
    </row>
    <row r="14" spans="11:15" ht="16.5">
      <c r="K14" s="28" t="s">
        <v>5</v>
      </c>
      <c r="L14" s="31">
        <v>1163</v>
      </c>
      <c r="M14" s="31">
        <v>420</v>
      </c>
      <c r="N14" s="41">
        <f t="shared" si="0"/>
        <v>4.675376884422111</v>
      </c>
      <c r="O14" s="41">
        <f t="shared" si="1"/>
        <v>2.9193021477722945</v>
      </c>
    </row>
    <row r="15" spans="11:15" ht="16.5">
      <c r="K15" s="28" t="s">
        <v>15</v>
      </c>
      <c r="L15" s="31">
        <v>845</v>
      </c>
      <c r="M15" s="31">
        <v>385</v>
      </c>
      <c r="N15" s="41">
        <f t="shared" si="0"/>
        <v>3.3969849246231156</v>
      </c>
      <c r="O15" s="41">
        <f t="shared" si="1"/>
        <v>2.6760269687912697</v>
      </c>
    </row>
    <row r="16" spans="11:15" ht="16.5">
      <c r="K16" s="28" t="s">
        <v>44</v>
      </c>
      <c r="L16" s="31">
        <v>0</v>
      </c>
      <c r="M16" s="31">
        <v>520</v>
      </c>
      <c r="N16" s="41">
        <f t="shared" si="0"/>
        <v>0</v>
      </c>
      <c r="O16" s="41">
        <f t="shared" si="1"/>
        <v>3.6143740877180788</v>
      </c>
    </row>
    <row r="17" spans="11:15" ht="16.5">
      <c r="K17" s="28" t="s">
        <v>20</v>
      </c>
      <c r="L17" s="34">
        <v>24875</v>
      </c>
      <c r="M17" s="34">
        <v>14387</v>
      </c>
      <c r="N17" s="41"/>
      <c r="O17" s="41"/>
    </row>
    <row r="18" spans="12:15" ht="16.5">
      <c r="L18" s="27">
        <f>SUM(L2:L16)</f>
        <v>24875</v>
      </c>
      <c r="M18" s="27">
        <f>SUM(M2:M16)</f>
        <v>14387</v>
      </c>
      <c r="N18" s="41">
        <f>SUM(N2:N16)</f>
        <v>99.99999999999999</v>
      </c>
      <c r="O18" s="41">
        <f>SUM(O2:O16)</f>
        <v>99.99999999999999</v>
      </c>
    </row>
    <row r="20" ht="15"/>
    <row r="21" ht="15"/>
    <row r="22" ht="15"/>
    <row r="23" ht="15"/>
    <row r="38" spans="11:13" ht="16.5">
      <c r="K38"/>
      <c r="L38"/>
      <c r="M38"/>
    </row>
    <row r="40" spans="11:12" ht="16.5">
      <c r="K40" s="7"/>
      <c r="L40" s="6"/>
    </row>
    <row r="41" spans="11:14" ht="16.5">
      <c r="K41" s="7"/>
      <c r="L41" s="6"/>
      <c r="N41"/>
    </row>
    <row r="45" ht="16.5" hidden="1"/>
    <row r="46" ht="16.5" hidden="1"/>
  </sheetData>
  <printOptions/>
  <pageMargins left="1.141732283464567" right="0.5905511811023623" top="0.984251968503937" bottom="0.984251968503937" header="0.5118110236220472" footer="0.4724409448818898"/>
  <pageSetup horizontalDpi="300" verticalDpi="300" orientation="portrait" paperSize="9" r:id="rId3"/>
  <headerFooter alignWithMargins="0">
    <oddFooter>&amp;C11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125" style="1" customWidth="1"/>
    <col min="10" max="12" width="9.00390625" style="1" customWidth="1"/>
    <col min="13" max="13" width="9.125" style="1" bestFit="1" customWidth="1"/>
    <col min="14" max="16384" width="9.00390625" style="1" customWidth="1"/>
  </cols>
  <sheetData>
    <row r="1" spans="1:14" ht="25.5" customHeight="1">
      <c r="A1" s="38"/>
      <c r="N1"/>
    </row>
    <row r="2" s="27" customFormat="1" ht="35.25" customHeight="1">
      <c r="A2" s="27" t="s">
        <v>53</v>
      </c>
    </row>
    <row r="3" spans="11:16" ht="16.5">
      <c r="K3" s="30"/>
      <c r="L3" s="31"/>
      <c r="M3" s="31"/>
      <c r="N3" s="32"/>
      <c r="O3" s="32"/>
      <c r="P3" s="5"/>
    </row>
    <row r="4" spans="11:16" ht="16.5">
      <c r="K4" s="30"/>
      <c r="L4" s="31"/>
      <c r="M4" s="31"/>
      <c r="N4" s="32"/>
      <c r="O4" s="32"/>
      <c r="P4" s="5"/>
    </row>
    <row r="5" spans="11:16" ht="16.5">
      <c r="K5" s="30"/>
      <c r="L5" s="31"/>
      <c r="M5" s="31"/>
      <c r="N5" s="32"/>
      <c r="O5" s="32"/>
      <c r="P5" s="5"/>
    </row>
    <row r="6" spans="11:16" ht="16.5">
      <c r="K6" s="30"/>
      <c r="L6" s="31"/>
      <c r="M6" s="31"/>
      <c r="N6" s="32"/>
      <c r="O6" s="32"/>
      <c r="P6" s="5"/>
    </row>
    <row r="7" spans="11:16" ht="16.5">
      <c r="K7" s="30"/>
      <c r="L7" s="31"/>
      <c r="M7" s="31"/>
      <c r="N7" s="32"/>
      <c r="O7" s="32"/>
      <c r="P7" s="5"/>
    </row>
    <row r="8" spans="11:16" ht="16.5">
      <c r="K8" s="30"/>
      <c r="L8" s="31"/>
      <c r="M8" s="31"/>
      <c r="N8" s="32"/>
      <c r="O8" s="32"/>
      <c r="P8" s="5"/>
    </row>
    <row r="9" spans="11:16" ht="16.5">
      <c r="K9" s="30"/>
      <c r="L9" s="31"/>
      <c r="M9" s="31"/>
      <c r="N9" s="32"/>
      <c r="O9" s="32"/>
      <c r="P9" s="5"/>
    </row>
    <row r="10" spans="11:16" ht="16.5">
      <c r="K10" s="30"/>
      <c r="L10" s="31"/>
      <c r="M10" s="31"/>
      <c r="N10" s="32"/>
      <c r="O10" s="32"/>
      <c r="P10" s="5"/>
    </row>
    <row r="11" spans="9:16" ht="16.5">
      <c r="I11" s="5"/>
      <c r="J11" s="29"/>
      <c r="K11" s="5" t="s">
        <v>21</v>
      </c>
      <c r="L11" s="5" t="s">
        <v>22</v>
      </c>
      <c r="M11" s="29"/>
      <c r="O11" s="32"/>
      <c r="P11" s="5"/>
    </row>
    <row r="12" spans="9:16" ht="16.5">
      <c r="I12" s="5"/>
      <c r="J12" s="28" t="s">
        <v>10</v>
      </c>
      <c r="K12" s="31">
        <v>0</v>
      </c>
      <c r="L12" s="31">
        <v>299</v>
      </c>
      <c r="M12" s="32">
        <f aca="true" t="shared" si="0" ref="M12:M30">K12/$K$30*100</f>
        <v>0</v>
      </c>
      <c r="N12" s="18">
        <f aca="true" t="shared" si="1" ref="N12:N30">L12/$L$30*100</f>
        <v>0.6649616368286445</v>
      </c>
      <c r="O12" s="32"/>
      <c r="P12" s="5"/>
    </row>
    <row r="13" spans="9:16" ht="16.5">
      <c r="I13" s="5"/>
      <c r="J13" s="28" t="s">
        <v>54</v>
      </c>
      <c r="K13" s="31">
        <v>456</v>
      </c>
      <c r="L13" s="31">
        <v>1063</v>
      </c>
      <c r="M13" s="32">
        <f t="shared" si="0"/>
        <v>2.1458823529411766</v>
      </c>
      <c r="N13" s="18">
        <f t="shared" si="1"/>
        <v>2.364060936283776</v>
      </c>
      <c r="O13" s="32"/>
      <c r="P13" s="5"/>
    </row>
    <row r="14" spans="9:16" ht="16.5">
      <c r="I14" s="5"/>
      <c r="J14" s="28" t="s">
        <v>36</v>
      </c>
      <c r="K14" s="31">
        <v>0</v>
      </c>
      <c r="L14" s="31">
        <v>576</v>
      </c>
      <c r="M14" s="32">
        <f t="shared" si="0"/>
        <v>0</v>
      </c>
      <c r="N14" s="18">
        <f t="shared" si="1"/>
        <v>1.2809963304792618</v>
      </c>
      <c r="O14" s="32"/>
      <c r="P14" s="5"/>
    </row>
    <row r="15" spans="9:16" ht="16.5">
      <c r="I15" s="5"/>
      <c r="J15" s="28" t="s">
        <v>57</v>
      </c>
      <c r="K15" s="31">
        <v>636</v>
      </c>
      <c r="L15" s="31">
        <v>875</v>
      </c>
      <c r="M15" s="32">
        <f t="shared" si="0"/>
        <v>2.992941176470588</v>
      </c>
      <c r="N15" s="18">
        <f t="shared" si="1"/>
        <v>1.9459579673079062</v>
      </c>
      <c r="O15" s="32"/>
      <c r="P15" s="5"/>
    </row>
    <row r="16" spans="9:16" ht="16.5">
      <c r="I16" s="5"/>
      <c r="J16" s="28" t="s">
        <v>58</v>
      </c>
      <c r="K16" s="31">
        <v>3703</v>
      </c>
      <c r="L16" s="31">
        <v>3092</v>
      </c>
      <c r="M16" s="32">
        <f t="shared" si="0"/>
        <v>17.425882352941176</v>
      </c>
      <c r="N16" s="18">
        <f t="shared" si="1"/>
        <v>6.87645946847548</v>
      </c>
      <c r="O16" s="32"/>
      <c r="P16" s="5"/>
    </row>
    <row r="17" spans="9:14" ht="16.5">
      <c r="I17" s="5"/>
      <c r="J17" s="28" t="s">
        <v>39</v>
      </c>
      <c r="K17" s="31">
        <v>4161</v>
      </c>
      <c r="L17" s="31">
        <v>1079</v>
      </c>
      <c r="M17" s="32">
        <f t="shared" si="0"/>
        <v>19.581176470588236</v>
      </c>
      <c r="N17" s="18">
        <f t="shared" si="1"/>
        <v>2.399644167685978</v>
      </c>
    </row>
    <row r="18" spans="9:14" ht="16.5">
      <c r="I18" s="5"/>
      <c r="J18" s="28" t="s">
        <v>33</v>
      </c>
      <c r="K18" s="31">
        <v>0</v>
      </c>
      <c r="L18" s="31">
        <v>2206</v>
      </c>
      <c r="M18" s="32">
        <f t="shared" si="0"/>
        <v>0</v>
      </c>
      <c r="N18" s="18">
        <f t="shared" si="1"/>
        <v>4.9060380295785615</v>
      </c>
    </row>
    <row r="19" spans="9:14" ht="16.5">
      <c r="I19" s="5"/>
      <c r="J19" s="28" t="s">
        <v>59</v>
      </c>
      <c r="K19" s="31">
        <v>3471</v>
      </c>
      <c r="L19" s="31">
        <v>8363</v>
      </c>
      <c r="M19" s="32">
        <f t="shared" si="0"/>
        <v>16.334117647058825</v>
      </c>
      <c r="N19" s="18">
        <f t="shared" si="1"/>
        <v>18.598910263538308</v>
      </c>
    </row>
    <row r="20" spans="9:14" ht="16.5">
      <c r="I20" s="5"/>
      <c r="J20" s="28" t="s">
        <v>55</v>
      </c>
      <c r="K20" s="31">
        <v>1397</v>
      </c>
      <c r="L20" s="31">
        <v>5295</v>
      </c>
      <c r="M20" s="32">
        <f t="shared" si="0"/>
        <v>6.574117647058824</v>
      </c>
      <c r="N20" s="18">
        <f t="shared" si="1"/>
        <v>11.77582564216613</v>
      </c>
    </row>
    <row r="21" spans="9:14" ht="16.5">
      <c r="I21" s="5"/>
      <c r="J21" s="28" t="s">
        <v>14</v>
      </c>
      <c r="K21" s="31">
        <v>1212</v>
      </c>
      <c r="L21" s="31">
        <v>6238</v>
      </c>
      <c r="M21" s="32">
        <f t="shared" si="0"/>
        <v>5.7035294117647055</v>
      </c>
      <c r="N21" s="18">
        <f t="shared" si="1"/>
        <v>13.873012342933395</v>
      </c>
    </row>
    <row r="22" spans="9:14" ht="16.5">
      <c r="I22" s="5"/>
      <c r="J22" s="28" t="s">
        <v>6</v>
      </c>
      <c r="K22" s="31">
        <v>1700</v>
      </c>
      <c r="L22" s="31">
        <v>916</v>
      </c>
      <c r="M22" s="32">
        <f t="shared" si="0"/>
        <v>8</v>
      </c>
      <c r="N22" s="18">
        <f t="shared" si="1"/>
        <v>2.0371399977760483</v>
      </c>
    </row>
    <row r="23" spans="10:14" ht="16.5">
      <c r="J23" s="28" t="s">
        <v>4</v>
      </c>
      <c r="K23" s="31">
        <v>1167</v>
      </c>
      <c r="L23" s="31">
        <v>7562</v>
      </c>
      <c r="M23" s="32">
        <f t="shared" si="0"/>
        <v>5.491764705882353</v>
      </c>
      <c r="N23" s="18">
        <f t="shared" si="1"/>
        <v>16.817524741465583</v>
      </c>
    </row>
    <row r="24" spans="10:14" ht="16.5">
      <c r="J24" s="28" t="s">
        <v>2</v>
      </c>
      <c r="K24" s="31">
        <v>1924</v>
      </c>
      <c r="L24" s="31">
        <v>7136</v>
      </c>
      <c r="M24" s="32">
        <f t="shared" si="0"/>
        <v>9.054117647058824</v>
      </c>
      <c r="N24" s="18">
        <f t="shared" si="1"/>
        <v>15.870121205381965</v>
      </c>
    </row>
    <row r="25" spans="10:14" ht="16.5">
      <c r="J25" s="28" t="s">
        <v>56</v>
      </c>
      <c r="K25" s="31">
        <v>275</v>
      </c>
      <c r="L25" s="31">
        <v>0</v>
      </c>
      <c r="M25" s="32">
        <f t="shared" si="0"/>
        <v>1.2941176470588236</v>
      </c>
      <c r="N25" s="18">
        <f t="shared" si="1"/>
        <v>0</v>
      </c>
    </row>
    <row r="26" spans="10:14" ht="16.5">
      <c r="J26" s="28" t="s">
        <v>5</v>
      </c>
      <c r="K26" s="31">
        <v>523</v>
      </c>
      <c r="L26" s="31">
        <v>175</v>
      </c>
      <c r="M26" s="32">
        <f t="shared" si="0"/>
        <v>2.4611764705882355</v>
      </c>
      <c r="N26" s="18">
        <f t="shared" si="1"/>
        <v>0.3891915934615812</v>
      </c>
    </row>
    <row r="27" spans="10:14" ht="16.5">
      <c r="J27" s="28" t="s">
        <v>34</v>
      </c>
      <c r="K27" s="31">
        <v>0</v>
      </c>
      <c r="L27" s="31">
        <v>90</v>
      </c>
      <c r="M27" s="32">
        <f t="shared" si="0"/>
        <v>0</v>
      </c>
      <c r="N27" s="18">
        <f t="shared" si="1"/>
        <v>0.20015567663738462</v>
      </c>
    </row>
    <row r="28" spans="10:14" ht="16.5">
      <c r="J28" s="28" t="s">
        <v>60</v>
      </c>
      <c r="K28" s="31">
        <v>570</v>
      </c>
      <c r="L28" s="31">
        <v>0</v>
      </c>
      <c r="M28" s="32">
        <f t="shared" si="0"/>
        <v>2.6823529411764704</v>
      </c>
      <c r="N28" s="18">
        <f t="shared" si="1"/>
        <v>0</v>
      </c>
    </row>
    <row r="29" spans="10:14" ht="16.5">
      <c r="J29" s="28" t="s">
        <v>26</v>
      </c>
      <c r="K29" s="31">
        <v>55</v>
      </c>
      <c r="L29" s="31">
        <v>0</v>
      </c>
      <c r="M29" s="32">
        <f t="shared" si="0"/>
        <v>0.25882352941176473</v>
      </c>
      <c r="N29" s="18">
        <f t="shared" si="1"/>
        <v>0</v>
      </c>
    </row>
    <row r="30" spans="10:14" ht="16.5">
      <c r="J30" s="30" t="s">
        <v>20</v>
      </c>
      <c r="K30" s="31">
        <v>21250</v>
      </c>
      <c r="L30" s="31">
        <v>44965</v>
      </c>
      <c r="M30" s="32">
        <f t="shared" si="0"/>
        <v>100</v>
      </c>
      <c r="N30" s="32">
        <f t="shared" si="1"/>
        <v>100</v>
      </c>
    </row>
    <row r="31" spans="10:14" ht="15">
      <c r="J31" s="5"/>
      <c r="K31" s="5">
        <f>SUM(K12:K29)</f>
        <v>21250</v>
      </c>
      <c r="L31" s="5">
        <f>SUM(L12:L29)</f>
        <v>44965</v>
      </c>
      <c r="M31" s="51">
        <f>SUM(M12:M29)</f>
        <v>100.00000000000003</v>
      </c>
      <c r="N31" s="5">
        <f>SUM(N12:N29)</f>
        <v>100</v>
      </c>
    </row>
    <row r="32" spans="10:14" ht="16.5">
      <c r="J32" s="30"/>
      <c r="K32" s="31"/>
      <c r="L32" s="31"/>
      <c r="M32" s="32"/>
      <c r="N32" s="32"/>
    </row>
    <row r="33" spans="10:14" ht="16.5">
      <c r="J33" s="30"/>
      <c r="K33" s="31"/>
      <c r="L33" s="31"/>
      <c r="M33" s="32"/>
      <c r="N33" s="32"/>
    </row>
    <row r="44" ht="16.5" hidden="1"/>
    <row r="45" ht="16.5" hidden="1"/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I8" sqref="I8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1.50390625" style="1" customWidth="1"/>
    <col min="11" max="16384" width="9.00390625" style="1" customWidth="1"/>
  </cols>
  <sheetData>
    <row r="1" spans="1:14" ht="25.5" customHeight="1">
      <c r="A1" s="27" t="s">
        <v>64</v>
      </c>
      <c r="N1"/>
    </row>
    <row r="10" ht="15"/>
    <row r="11" ht="15"/>
    <row r="12" ht="15"/>
    <row r="13" ht="15"/>
    <row r="14" ht="15"/>
    <row r="15" spans="9:12" ht="15.75">
      <c r="I15" s="39" t="s">
        <v>71</v>
      </c>
      <c r="J15" s="29">
        <v>6053</v>
      </c>
      <c r="K15" s="29"/>
      <c r="L15" s="29"/>
    </row>
    <row r="16" spans="9:12" ht="15.75">
      <c r="I16" s="39" t="s">
        <v>72</v>
      </c>
      <c r="J16" s="29">
        <v>5550</v>
      </c>
      <c r="K16" s="29"/>
      <c r="L16" s="29"/>
    </row>
    <row r="17" spans="9:12" ht="15.75">
      <c r="I17" s="39" t="s">
        <v>73</v>
      </c>
      <c r="J17" s="29">
        <v>3390</v>
      </c>
      <c r="K17" s="29"/>
      <c r="L17" s="29"/>
    </row>
    <row r="18" spans="9:12" ht="15.75">
      <c r="I18" s="39" t="s">
        <v>41</v>
      </c>
      <c r="J18" s="29">
        <v>2610</v>
      </c>
      <c r="K18" s="29"/>
      <c r="L18" s="29"/>
    </row>
    <row r="19" spans="9:12" ht="15.75">
      <c r="I19" s="39" t="s">
        <v>65</v>
      </c>
      <c r="J19" s="29">
        <v>10391</v>
      </c>
      <c r="K19" s="29"/>
      <c r="L19" s="29"/>
    </row>
    <row r="20" spans="10:12" ht="15.75">
      <c r="J20" s="5">
        <v>27994</v>
      </c>
      <c r="L20" s="29"/>
    </row>
    <row r="21" ht="15">
      <c r="J21" s="1">
        <f>SUM(J15:J19)</f>
        <v>27994</v>
      </c>
    </row>
    <row r="22" ht="15"/>
    <row r="23" ht="15"/>
    <row r="24" ht="15"/>
    <row r="25" ht="15"/>
    <row r="26" ht="15"/>
    <row r="27" ht="15"/>
    <row r="28" ht="15"/>
    <row r="29" ht="15"/>
    <row r="30" spans="9:10" ht="15.75">
      <c r="I30" s="39" t="s">
        <v>74</v>
      </c>
      <c r="J30" s="29">
        <v>7246</v>
      </c>
    </row>
    <row r="31" spans="9:10" ht="15.75">
      <c r="I31" s="39" t="s">
        <v>66</v>
      </c>
      <c r="J31" s="29">
        <v>6159</v>
      </c>
    </row>
    <row r="32" spans="9:10" ht="15">
      <c r="I32" s="40" t="s">
        <v>67</v>
      </c>
      <c r="J32" s="1">
        <v>3099</v>
      </c>
    </row>
    <row r="33" spans="9:10" ht="14.25" customHeight="1">
      <c r="I33" s="40" t="s">
        <v>73</v>
      </c>
      <c r="J33" s="1">
        <v>2360</v>
      </c>
    </row>
    <row r="34" spans="9:10" ht="15.75">
      <c r="I34" s="39" t="s">
        <v>29</v>
      </c>
      <c r="J34" s="29">
        <v>9052</v>
      </c>
    </row>
    <row r="35" ht="15">
      <c r="J35" s="5">
        <v>27916</v>
      </c>
    </row>
    <row r="36" ht="15">
      <c r="J36" s="1">
        <f>SUM(J30:J34)</f>
        <v>27916</v>
      </c>
    </row>
    <row r="37" ht="15"/>
    <row r="38" ht="15"/>
    <row r="39" ht="15"/>
    <row r="40" ht="15"/>
    <row r="41" ht="15"/>
    <row r="42" ht="15"/>
    <row r="43" ht="15"/>
    <row r="61" ht="16.5">
      <c r="M61" s="5"/>
    </row>
    <row r="62" ht="16.5">
      <c r="M62" s="5"/>
    </row>
    <row r="63" ht="16.5">
      <c r="M63" s="5"/>
    </row>
    <row r="64" ht="16.5">
      <c r="M64" s="5"/>
    </row>
    <row r="65" ht="16.5">
      <c r="M65" s="5"/>
    </row>
    <row r="66" ht="16.5">
      <c r="M66" s="5"/>
    </row>
    <row r="67" ht="16.5">
      <c r="M67" s="5"/>
    </row>
    <row r="68" ht="16.5">
      <c r="M68" s="5"/>
    </row>
    <row r="69" ht="16.5">
      <c r="M69" s="5"/>
    </row>
    <row r="70" ht="16.5">
      <c r="M70" s="5"/>
    </row>
    <row r="86" ht="18.75" customHeight="1"/>
    <row r="92" ht="16.5">
      <c r="F92"/>
    </row>
    <row r="93" spans="6:12" ht="16.5">
      <c r="F93"/>
      <c r="J93" s="4"/>
      <c r="K93" s="4"/>
      <c r="L93" s="10"/>
    </row>
    <row r="94" spans="6:12" ht="16.5">
      <c r="F94"/>
      <c r="J94" s="4"/>
      <c r="K94" s="9"/>
      <c r="L94" s="10"/>
    </row>
    <row r="95" spans="6:11" ht="16.5">
      <c r="F95"/>
      <c r="J95" s="4"/>
      <c r="K95" s="9"/>
    </row>
    <row r="96" ht="16.5">
      <c r="F96"/>
    </row>
    <row r="98" spans="2:5" ht="16.5">
      <c r="B98" s="2"/>
      <c r="C98" s="2"/>
      <c r="D98" s="2"/>
      <c r="E98" s="2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七、簡要分析-河川防洪工程（2005）</dc:title>
  <dc:subject>七、簡要分析-河川防洪工程（2005）</dc:subject>
  <dc:creator>經濟部水利署</dc:creator>
  <cp:keywords>七、簡要分析-河川防洪工程（2005）</cp:keywords>
  <dc:description>七、簡要分析-河川防洪工程（2005）</dc:description>
  <cp:lastModifiedBy>施雙鳳</cp:lastModifiedBy>
  <cp:lastPrinted>2006-07-05T07:35:13Z</cp:lastPrinted>
  <dcterms:created xsi:type="dcterms:W3CDTF">2000-06-16T06:39:16Z</dcterms:created>
  <dcterms:modified xsi:type="dcterms:W3CDTF">2008-10-23T04:13:52Z</dcterms:modified>
  <cp:category>I6Z</cp:category>
  <cp:version/>
  <cp:contentType/>
  <cp:contentStatus/>
</cp:coreProperties>
</file>