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670" activeTab="1"/>
  </bookViews>
  <sheets>
    <sheet name="總表" sheetId="1" r:id="rId1"/>
    <sheet name="縣市別" sheetId="2" r:id="rId2"/>
  </sheets>
  <definedNames>
    <definedName name="_xlnm.Print_Area" localSheetId="1">'縣市別'!$A$1:$G$347</definedName>
    <definedName name="_xlnm.Print_Area" localSheetId="0">'總表'!$A$1:$I$41</definedName>
  </definedNames>
  <calcPr fullCalcOnLoad="1"/>
</workbook>
</file>

<file path=xl/sharedStrings.xml><?xml version="1.0" encoding="utf-8"?>
<sst xmlns="http://schemas.openxmlformats.org/spreadsheetml/2006/main" count="603" uniqueCount="102">
  <si>
    <t xml:space="preserve">   新 竹 縣</t>
  </si>
  <si>
    <t xml:space="preserve">   臺 南 縣</t>
  </si>
  <si>
    <t xml:space="preserve">   屏 東 縣</t>
  </si>
  <si>
    <t xml:space="preserve">   臺 東 縣</t>
  </si>
  <si>
    <t xml:space="preserve">   臺 南 市</t>
  </si>
  <si>
    <t>區排</t>
  </si>
  <si>
    <t>中小排</t>
  </si>
  <si>
    <t>資料來源：經濟部水利署公務統計報表。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</si>
  <si>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</si>
  <si>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</si>
  <si>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</si>
  <si>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</si>
  <si>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</si>
  <si>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</si>
  <si>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</si>
  <si>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</si>
  <si>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</si>
  <si>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</si>
  <si>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</si>
  <si>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</si>
  <si>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</si>
  <si>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</si>
  <si>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</si>
  <si>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</si>
  <si>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</si>
  <si>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</si>
  <si>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</si>
  <si>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</si>
  <si>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</si>
  <si>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</si>
  <si>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</si>
  <si>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</si>
  <si>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</si>
  <si>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排水路</t>
  </si>
  <si>
    <t>制水門</t>
  </si>
  <si>
    <t>(公尺)</t>
  </si>
  <si>
    <t>(座)</t>
  </si>
  <si>
    <t>排序</t>
  </si>
  <si>
    <t>年別</t>
  </si>
  <si>
    <r>
      <t>年別及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縣市別</t>
    </r>
  </si>
  <si>
    <t xml:space="preserve">   花 蓮 縣</t>
  </si>
  <si>
    <t xml:space="preserve">   臺 北 縣</t>
  </si>
  <si>
    <t xml:space="preserve">   嘉 義 市</t>
  </si>
  <si>
    <t xml:space="preserve">   宜 蘭 縣</t>
  </si>
  <si>
    <t xml:space="preserve">   桃 園 縣</t>
  </si>
  <si>
    <t xml:space="preserve">   苗 栗 縣</t>
  </si>
  <si>
    <t xml:space="preserve">   臺 中 縣</t>
  </si>
  <si>
    <t xml:space="preserve">   南 投 縣</t>
  </si>
  <si>
    <t xml:space="preserve">   雲 林 縣</t>
  </si>
  <si>
    <t xml:space="preserve">   高 雄 縣</t>
  </si>
  <si>
    <t xml:space="preserve">   新 竹 市</t>
  </si>
  <si>
    <t xml:space="preserve">   臺 中 市</t>
  </si>
  <si>
    <t>搶修及修復經費                  （新台幣仟元）</t>
  </si>
  <si>
    <t>搶修及修復經費                           （新台幣仟元）</t>
  </si>
  <si>
    <t>說　　明：區域排水包含中小排。</t>
  </si>
  <si>
    <t>說明：區域排水包含中小排。</t>
  </si>
  <si>
    <t xml:space="preserve">   彰 化 縣</t>
  </si>
  <si>
    <t xml:space="preserve">   嘉 義 縣</t>
  </si>
  <si>
    <t xml:space="preserve">   澎 湖 縣</t>
  </si>
  <si>
    <t xml:space="preserve">   基 隆 市</t>
  </si>
  <si>
    <t xml:space="preserve">   高 雄 市</t>
  </si>
  <si>
    <t xml:space="preserve">   金 門 縣</t>
  </si>
  <si>
    <t xml:space="preserve">   連 江 縣</t>
  </si>
  <si>
    <t>表9之2、區域排水設施災情表</t>
  </si>
  <si>
    <t>連江縣區域排水設施災情表</t>
  </si>
  <si>
    <t>91年</t>
  </si>
  <si>
    <t>92年</t>
  </si>
  <si>
    <t>93年</t>
  </si>
  <si>
    <t>93年</t>
  </si>
  <si>
    <t>94年</t>
  </si>
  <si>
    <t>94年</t>
  </si>
  <si>
    <t>95年</t>
  </si>
  <si>
    <t>92年</t>
  </si>
  <si>
    <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區域排水包含中小排。</t>
    </r>
  </si>
  <si>
    <r>
      <t>　　　</t>
    </r>
    <r>
      <rPr>
        <sz val="12"/>
        <rFont val="Times New Roman"/>
        <family val="1"/>
      </rPr>
      <t>2.95</t>
    </r>
    <r>
      <rPr>
        <sz val="12"/>
        <rFont val="標楷體"/>
        <family val="4"/>
      </rPr>
      <t>年區域排水設施災情包括其他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處。</t>
    </r>
  </si>
  <si>
    <t>附註：搶修及修復經費係從事固床工之修復。</t>
  </si>
  <si>
    <t>表13之13、桃園縣區域排水設施災情表</t>
  </si>
  <si>
    <t>表16之12、臺中縣區域排水設施災情表</t>
  </si>
  <si>
    <t>表17之10、彰化縣區域排水設施災情表</t>
  </si>
  <si>
    <t>表18之9、南投縣區域排水設施災情表</t>
  </si>
  <si>
    <t>表19之9、雲林縣區域排水設施災情表</t>
  </si>
  <si>
    <t>表21之13、臺南縣區域排水設施災情表</t>
  </si>
  <si>
    <t>表23之13、屏東縣區域排水設施災情表</t>
  </si>
  <si>
    <t>表24之10、臺東縣區域排水設施災情表</t>
  </si>
  <si>
    <t>表25之10、花蓮縣區域排水設施災情表</t>
  </si>
  <si>
    <t>表29之6、臺中市區域排水設施災情表</t>
  </si>
  <si>
    <t>表26之8、澎湖縣區域排水設施災情表</t>
  </si>
  <si>
    <t>表11之12、臺北縣區域排水設施災情表</t>
  </si>
  <si>
    <t>表20之11、嘉義縣區域排水設施災情表</t>
  </si>
  <si>
    <t>表31之7、臺南市區域排水設施災情表</t>
  </si>
  <si>
    <t>96年</t>
  </si>
  <si>
    <t>表27之9、基隆市區域排水設施災情表</t>
  </si>
  <si>
    <t>表22之13、高雄縣區域排水設施災情表</t>
  </si>
  <si>
    <t>97年</t>
  </si>
  <si>
    <t>表12之12、宜蘭縣區域排水設施災情表</t>
  </si>
  <si>
    <t>表15之12、苗栗縣區域排水設施災情表</t>
  </si>
  <si>
    <t>表33之4、高雄市區域排水設施災情表</t>
  </si>
  <si>
    <t>98年</t>
  </si>
  <si>
    <t>表14之11、新竹縣區域排水設施災情表</t>
  </si>
  <si>
    <t>表28之7、新竹市區域排水設施災情表</t>
  </si>
  <si>
    <t>表34之8、金門縣區域排水設施災情表</t>
  </si>
  <si>
    <t>表30之6、嘉義市區域排水設施災情表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</si>
</sst>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1"/>
      <name val="華康標楷體W5"/>
      <family val="3"/>
    </font>
    <font>
      <sz val="12"/>
      <name val="Courier"/>
      <family val="3"/>
    </font>
    <font>
      <sz val="20"/>
      <name val="標楷體"/>
      <family val="4"/>
    </font>
    <font>
      <b/>
      <sz val="20"/>
      <name val="標楷體"/>
      <family val="4"/>
    </font>
    <font>
      <sz val="20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left" vertical="center"/>
    </xf>
    <xf numFmtId="41" fontId="6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4" xfId="0" applyNumberFormat="1" applyFont="1" applyBorder="1" applyAlignment="1">
      <alignment vertical="center"/>
    </xf>
    <xf numFmtId="0" fontId="6" fillId="0" borderId="5" xfId="15" applyFont="1" applyBorder="1" applyAlignment="1">
      <alignment horizontal="left" vertical="distributed" wrapText="1"/>
      <protection/>
    </xf>
    <xf numFmtId="41" fontId="6" fillId="0" borderId="1" xfId="0" applyNumberFormat="1" applyFont="1" applyBorder="1" applyAlignment="1">
      <alignment horizontal="left" vertical="center"/>
    </xf>
    <xf numFmtId="41" fontId="12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Continuous" vertical="center"/>
    </xf>
    <xf numFmtId="0" fontId="8" fillId="0" borderId="6" xfId="0" applyFont="1" applyBorder="1" applyAlignment="1">
      <alignment horizontal="distributed"/>
    </xf>
    <xf numFmtId="0" fontId="8" fillId="0" borderId="5" xfId="0" applyNumberFormat="1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41" fontId="11" fillId="0" borderId="0" xfId="0" applyNumberFormat="1" applyFont="1" applyAlignment="1">
      <alignment vertical="center"/>
    </xf>
    <xf numFmtId="41" fontId="12" fillId="0" borderId="0" xfId="0" applyNumberFormat="1" applyFont="1" applyAlignment="1">
      <alignment horizontal="centerContinuous" vertical="center"/>
    </xf>
    <xf numFmtId="41" fontId="6" fillId="0" borderId="6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2" xfId="17" applyNumberFormat="1" applyFont="1" applyBorder="1" applyAlignment="1">
      <alignment horizontal="center" vertical="center" wrapText="1"/>
    </xf>
    <xf numFmtId="41" fontId="6" fillId="0" borderId="9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distributed"/>
    </xf>
    <xf numFmtId="0" fontId="6" fillId="0" borderId="6" xfId="0" applyFont="1" applyBorder="1" applyAlignment="1">
      <alignment horizontal="distributed" wrapText="1"/>
    </xf>
    <xf numFmtId="0" fontId="6" fillId="0" borderId="2" xfId="15" applyFont="1" applyBorder="1" applyAlignment="1">
      <alignment horizontal="left" vertical="distributed" wrapText="1"/>
      <protection/>
    </xf>
    <xf numFmtId="41" fontId="6" fillId="0" borderId="0" xfId="0" applyNumberFormat="1" applyFont="1" applyAlignment="1">
      <alignment vertical="center"/>
    </xf>
    <xf numFmtId="43" fontId="2" fillId="0" borderId="0" xfId="0" applyNumberFormat="1" applyFont="1" applyAlignment="1">
      <alignment/>
    </xf>
    <xf numFmtId="41" fontId="13" fillId="0" borderId="0" xfId="0" applyNumberFormat="1" applyFont="1" applyAlignment="1">
      <alignment vertical="center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vertical="center"/>
    </xf>
    <xf numFmtId="41" fontId="6" fillId="0" borderId="7" xfId="0" applyNumberFormat="1" applyFont="1" applyBorder="1" applyAlignment="1">
      <alignment horizontal="left" vertical="center"/>
    </xf>
    <xf numFmtId="41" fontId="6" fillId="0" borderId="10" xfId="0" applyNumberFormat="1" applyFont="1" applyBorder="1" applyAlignment="1">
      <alignment horizontal="left" vertical="center"/>
    </xf>
    <xf numFmtId="41" fontId="6" fillId="0" borderId="1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left" vertical="center"/>
    </xf>
    <xf numFmtId="179" fontId="1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Continuous"/>
    </xf>
    <xf numFmtId="41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1" fontId="6" fillId="0" borderId="9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Continuous"/>
    </xf>
    <xf numFmtId="0" fontId="8" fillId="0" borderId="5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41" fontId="6" fillId="0" borderId="7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top" wrapText="1"/>
    </xf>
    <xf numFmtId="0" fontId="0" fillId="0" borderId="2" xfId="0" applyBorder="1" applyAlignment="1">
      <alignment wrapText="1"/>
    </xf>
    <xf numFmtId="41" fontId="6" fillId="0" borderId="9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7" fillId="0" borderId="4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285750</xdr:colOff>
      <xdr:row>40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76200"/>
          <a:ext cx="209550" cy="643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35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198</xdr:row>
      <xdr:rowOff>171450</xdr:rowOff>
    </xdr:from>
    <xdr:to>
      <xdr:col>6</xdr:col>
      <xdr:colOff>228600</xdr:colOff>
      <xdr:row>206</xdr:row>
      <xdr:rowOff>47625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7886700" y="33270825"/>
          <a:ext cx="228600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0"/>
  <sheetViews>
    <sheetView workbookViewId="0" topLeftCell="A1">
      <selection activeCell="A22" sqref="A22"/>
    </sheetView>
  </sheetViews>
  <sheetFormatPr defaultColWidth="8.875" defaultRowHeight="16.5"/>
  <cols>
    <col min="1" max="1" width="13.875" style="2" customWidth="1"/>
    <col min="2" max="2" width="17.125" style="3" customWidth="1"/>
    <col min="3" max="3" width="32.75390625" style="3" customWidth="1"/>
    <col min="4" max="4" width="14.625" style="3" customWidth="1"/>
    <col min="5" max="5" width="22.625" style="3" hidden="1" customWidth="1"/>
    <col min="6" max="6" width="12.625" style="3" hidden="1" customWidth="1"/>
    <col min="7" max="7" width="6.625" style="3" hidden="1" customWidth="1"/>
    <col min="8" max="8" width="12.625" style="3" hidden="1" customWidth="1"/>
    <col min="9" max="9" width="34.625" style="2" customWidth="1"/>
    <col min="10" max="10" width="9.875" style="3" customWidth="1"/>
    <col min="11" max="11" width="9.00390625" style="3" customWidth="1"/>
    <col min="12" max="13" width="9.00390625" style="32" customWidth="1"/>
    <col min="14" max="24" width="9.00390625" style="3" customWidth="1"/>
    <col min="25" max="16384" width="9.00390625" style="2" customWidth="1"/>
  </cols>
  <sheetData>
    <row r="1" spans="2:24" s="14" customFormat="1" ht="33" customHeight="1">
      <c r="B1" s="15" t="s">
        <v>63</v>
      </c>
      <c r="C1" s="15"/>
      <c r="D1" s="15"/>
      <c r="E1" s="15"/>
      <c r="F1" s="15"/>
      <c r="G1" s="15"/>
      <c r="H1" s="15"/>
      <c r="I1" s="20"/>
      <c r="J1" s="19"/>
      <c r="K1" s="19"/>
      <c r="L1" s="31"/>
      <c r="M1" s="31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2:9" ht="15" customHeight="1">
      <c r="B2" s="58" t="s">
        <v>39</v>
      </c>
      <c r="C2" s="41" t="s">
        <v>33</v>
      </c>
      <c r="D2" s="42"/>
      <c r="E2" s="22" t="s">
        <v>34</v>
      </c>
      <c r="F2" s="56" t="s">
        <v>6</v>
      </c>
      <c r="G2" s="56"/>
      <c r="H2" s="57"/>
      <c r="I2" s="60" t="s">
        <v>52</v>
      </c>
    </row>
    <row r="3" spans="2:9" ht="17.25" customHeight="1">
      <c r="B3" s="59"/>
      <c r="C3" s="23" t="s">
        <v>35</v>
      </c>
      <c r="D3" s="40" t="s">
        <v>37</v>
      </c>
      <c r="E3" s="23" t="s">
        <v>36</v>
      </c>
      <c r="F3" s="43" t="s">
        <v>33</v>
      </c>
      <c r="G3" s="42"/>
      <c r="H3" s="22" t="s">
        <v>34</v>
      </c>
      <c r="I3" s="61"/>
    </row>
    <row r="4" spans="2:9" ht="15" customHeight="1" hidden="1">
      <c r="B4" s="24"/>
      <c r="C4" s="23"/>
      <c r="D4" s="40"/>
      <c r="E4" s="23"/>
      <c r="F4" s="23" t="s">
        <v>35</v>
      </c>
      <c r="G4" s="40" t="s">
        <v>37</v>
      </c>
      <c r="H4" s="23" t="s">
        <v>36</v>
      </c>
      <c r="I4" s="51"/>
    </row>
    <row r="5" spans="2:9" ht="15" customHeight="1" hidden="1">
      <c r="B5" s="16" t="s">
        <v>65</v>
      </c>
      <c r="C5" s="22">
        <v>9951</v>
      </c>
      <c r="D5" s="45"/>
      <c r="E5" s="22">
        <v>0</v>
      </c>
      <c r="F5" s="22">
        <v>835</v>
      </c>
      <c r="G5" s="45"/>
      <c r="H5" s="22">
        <v>0</v>
      </c>
      <c r="I5" s="44">
        <v>101842</v>
      </c>
    </row>
    <row r="6" spans="2:9" ht="15" customHeight="1" hidden="1">
      <c r="B6" s="46" t="s">
        <v>66</v>
      </c>
      <c r="C6" s="52">
        <v>6696</v>
      </c>
      <c r="D6" s="53"/>
      <c r="E6" s="52">
        <v>0</v>
      </c>
      <c r="F6" s="52">
        <v>1733</v>
      </c>
      <c r="G6" s="53"/>
      <c r="H6" s="52">
        <v>0</v>
      </c>
      <c r="I6" s="50">
        <v>57317</v>
      </c>
    </row>
    <row r="7" spans="2:9" ht="15" customHeight="1" hidden="1">
      <c r="B7" s="46" t="s">
        <v>68</v>
      </c>
      <c r="C7" s="52">
        <v>78300</v>
      </c>
      <c r="D7" s="53"/>
      <c r="E7" s="52"/>
      <c r="F7" s="52"/>
      <c r="G7" s="53"/>
      <c r="H7" s="52"/>
      <c r="I7" s="50">
        <v>926328</v>
      </c>
    </row>
    <row r="8" spans="2:9" ht="15" customHeight="1">
      <c r="B8" s="46" t="s">
        <v>70</v>
      </c>
      <c r="C8" s="52">
        <v>126453</v>
      </c>
      <c r="D8" s="53"/>
      <c r="E8" s="52"/>
      <c r="F8" s="52"/>
      <c r="G8" s="53"/>
      <c r="H8" s="52"/>
      <c r="I8" s="50">
        <v>1796613</v>
      </c>
    </row>
    <row r="9" spans="2:9" ht="15" customHeight="1">
      <c r="B9" s="46" t="s">
        <v>71</v>
      </c>
      <c r="C9" s="52">
        <v>48912</v>
      </c>
      <c r="D9" s="53"/>
      <c r="E9" s="52"/>
      <c r="F9" s="52"/>
      <c r="G9" s="53"/>
      <c r="H9" s="52"/>
      <c r="I9" s="50">
        <v>785723</v>
      </c>
    </row>
    <row r="10" spans="2:9" ht="15" customHeight="1">
      <c r="B10" s="46" t="s">
        <v>90</v>
      </c>
      <c r="C10" s="52">
        <v>79079</v>
      </c>
      <c r="D10" s="53"/>
      <c r="E10" s="52"/>
      <c r="F10" s="52"/>
      <c r="G10" s="53"/>
      <c r="H10" s="52"/>
      <c r="I10" s="50">
        <v>1571175</v>
      </c>
    </row>
    <row r="11" spans="2:9" ht="15" customHeight="1">
      <c r="B11" s="46" t="s">
        <v>93</v>
      </c>
      <c r="C11" s="52">
        <v>77904</v>
      </c>
      <c r="D11" s="53"/>
      <c r="E11" s="52"/>
      <c r="F11" s="52"/>
      <c r="G11" s="53"/>
      <c r="H11" s="52"/>
      <c r="I11" s="50">
        <v>1712682</v>
      </c>
    </row>
    <row r="12" spans="2:13" s="3" customFormat="1" ht="15" customHeight="1">
      <c r="B12" s="46" t="s">
        <v>97</v>
      </c>
      <c r="C12" s="36">
        <f>SUM(C14:C38)</f>
        <v>122230</v>
      </c>
      <c r="D12" s="36"/>
      <c r="E12" s="36">
        <f>SUM(E14:E38)</f>
        <v>0</v>
      </c>
      <c r="F12" s="36">
        <f>SUM(F14:F38)</f>
        <v>0</v>
      </c>
      <c r="G12" s="36"/>
      <c r="H12" s="36">
        <f>SUM(H14:H38)</f>
        <v>0</v>
      </c>
      <c r="I12" s="50">
        <f>SUM(I14:I38)</f>
        <v>2759510</v>
      </c>
      <c r="J12" s="3">
        <f>C12+F12</f>
        <v>122230</v>
      </c>
      <c r="K12" s="3">
        <f>E12+H12</f>
        <v>0</v>
      </c>
      <c r="L12" s="32"/>
      <c r="M12" s="32"/>
    </row>
    <row r="13" spans="2:13" s="3" customFormat="1" ht="6" customHeight="1">
      <c r="B13" s="12"/>
      <c r="C13" s="36"/>
      <c r="D13" s="36"/>
      <c r="E13" s="36"/>
      <c r="F13" s="36"/>
      <c r="G13" s="36"/>
      <c r="H13" s="36"/>
      <c r="I13" s="50"/>
      <c r="L13" s="32"/>
      <c r="M13" s="32"/>
    </row>
    <row r="14" spans="2:13" ht="13.5" customHeight="1">
      <c r="B14" s="17" t="s">
        <v>8</v>
      </c>
      <c r="C14" s="37">
        <v>0</v>
      </c>
      <c r="D14" s="37">
        <v>0</v>
      </c>
      <c r="E14" s="37">
        <v>0</v>
      </c>
      <c r="F14" s="36">
        <v>0</v>
      </c>
      <c r="G14" s="37">
        <v>0</v>
      </c>
      <c r="H14" s="36">
        <v>0</v>
      </c>
      <c r="I14" s="50">
        <v>0</v>
      </c>
      <c r="J14" s="3">
        <f aca="true" t="shared" si="0" ref="J14:J38">C14+F14</f>
        <v>0</v>
      </c>
      <c r="K14" s="3">
        <f aca="true" t="shared" si="1" ref="K14:K38">E14+H14</f>
        <v>0</v>
      </c>
      <c r="L14" s="30">
        <f>J14/$J$12*100</f>
        <v>0</v>
      </c>
      <c r="M14" s="30">
        <v>0</v>
      </c>
    </row>
    <row r="15" spans="2:13" ht="13.5" customHeight="1">
      <c r="B15" s="18" t="s">
        <v>9</v>
      </c>
      <c r="C15" s="37">
        <v>2700</v>
      </c>
      <c r="D15" s="39">
        <f aca="true" t="shared" si="2" ref="D15:D22">RANK(C15,($C$14:$C$38),0)</f>
        <v>8</v>
      </c>
      <c r="E15" s="37">
        <v>0</v>
      </c>
      <c r="F15" s="36">
        <v>0</v>
      </c>
      <c r="G15" s="37">
        <v>0</v>
      </c>
      <c r="H15" s="36">
        <v>0</v>
      </c>
      <c r="I15" s="50">
        <v>83899</v>
      </c>
      <c r="J15" s="3">
        <f t="shared" si="0"/>
        <v>2700</v>
      </c>
      <c r="K15" s="3">
        <f t="shared" si="1"/>
        <v>0</v>
      </c>
      <c r="L15" s="30">
        <f>J15/$J$12*100</f>
        <v>2.2089503395238483</v>
      </c>
      <c r="M15" s="30">
        <v>0</v>
      </c>
    </row>
    <row r="16" spans="2:13" ht="13.5" customHeight="1">
      <c r="B16" s="18" t="s">
        <v>10</v>
      </c>
      <c r="C16" s="37">
        <v>134</v>
      </c>
      <c r="D16" s="39">
        <f t="shared" si="2"/>
        <v>16</v>
      </c>
      <c r="E16" s="37">
        <v>0</v>
      </c>
      <c r="F16" s="36">
        <v>0</v>
      </c>
      <c r="G16" s="37">
        <v>0</v>
      </c>
      <c r="H16" s="36">
        <v>0</v>
      </c>
      <c r="I16" s="50">
        <v>725</v>
      </c>
      <c r="J16" s="3">
        <f t="shared" si="0"/>
        <v>134</v>
      </c>
      <c r="K16" s="3">
        <f t="shared" si="1"/>
        <v>0</v>
      </c>
      <c r="L16" s="30">
        <f aca="true" t="shared" si="3" ref="L16:L38">J16/$J$12*100</f>
        <v>0.10962938722081322</v>
      </c>
      <c r="M16" s="30">
        <v>0</v>
      </c>
    </row>
    <row r="17" spans="2:13" s="3" customFormat="1" ht="13.5" customHeight="1">
      <c r="B17" s="18" t="s">
        <v>11</v>
      </c>
      <c r="C17" s="36">
        <v>0</v>
      </c>
      <c r="D17" s="37">
        <v>0</v>
      </c>
      <c r="E17" s="37">
        <v>0</v>
      </c>
      <c r="F17" s="36">
        <v>0</v>
      </c>
      <c r="G17" s="37">
        <v>0</v>
      </c>
      <c r="H17" s="36">
        <v>0</v>
      </c>
      <c r="I17" s="50">
        <v>0</v>
      </c>
      <c r="J17" s="3">
        <f t="shared" si="0"/>
        <v>0</v>
      </c>
      <c r="K17" s="3">
        <f t="shared" si="1"/>
        <v>0</v>
      </c>
      <c r="L17" s="30">
        <f t="shared" si="3"/>
        <v>0</v>
      </c>
      <c r="M17" s="30">
        <v>0</v>
      </c>
    </row>
    <row r="18" spans="2:13" s="3" customFormat="1" ht="13.5" customHeight="1">
      <c r="B18" s="18" t="s">
        <v>12</v>
      </c>
      <c r="C18" s="37">
        <v>2236</v>
      </c>
      <c r="D18" s="39">
        <f t="shared" si="2"/>
        <v>9</v>
      </c>
      <c r="E18" s="37">
        <v>0</v>
      </c>
      <c r="F18" s="36">
        <v>0</v>
      </c>
      <c r="G18" s="37">
        <v>0</v>
      </c>
      <c r="H18" s="36">
        <v>0</v>
      </c>
      <c r="I18" s="50">
        <v>29520</v>
      </c>
      <c r="J18" s="3">
        <f t="shared" si="0"/>
        <v>2236</v>
      </c>
      <c r="K18" s="3">
        <f t="shared" si="1"/>
        <v>0</v>
      </c>
      <c r="L18" s="30">
        <f t="shared" si="3"/>
        <v>1.8293381330278982</v>
      </c>
      <c r="M18" s="30">
        <v>0</v>
      </c>
    </row>
    <row r="19" spans="2:13" s="3" customFormat="1" ht="13.5" customHeight="1">
      <c r="B19" s="18" t="s">
        <v>13</v>
      </c>
      <c r="C19" s="37">
        <v>286</v>
      </c>
      <c r="D19" s="39">
        <f t="shared" si="2"/>
        <v>13</v>
      </c>
      <c r="E19" s="37">
        <v>0</v>
      </c>
      <c r="F19" s="36">
        <v>0</v>
      </c>
      <c r="G19" s="37">
        <v>0</v>
      </c>
      <c r="H19" s="36">
        <v>0</v>
      </c>
      <c r="I19" s="50">
        <v>11250</v>
      </c>
      <c r="J19" s="3">
        <f t="shared" si="0"/>
        <v>286</v>
      </c>
      <c r="K19" s="3">
        <f t="shared" si="1"/>
        <v>0</v>
      </c>
      <c r="L19" s="30">
        <f t="shared" si="3"/>
        <v>0.2339851100384521</v>
      </c>
      <c r="M19" s="30">
        <v>0</v>
      </c>
    </row>
    <row r="20" spans="2:13" s="3" customFormat="1" ht="13.5" customHeight="1">
      <c r="B20" s="18" t="s">
        <v>14</v>
      </c>
      <c r="C20" s="37">
        <v>3665</v>
      </c>
      <c r="D20" s="39">
        <f t="shared" si="2"/>
        <v>6</v>
      </c>
      <c r="E20" s="37">
        <v>0</v>
      </c>
      <c r="F20" s="36">
        <v>0</v>
      </c>
      <c r="G20" s="37">
        <v>0</v>
      </c>
      <c r="H20" s="36">
        <v>0</v>
      </c>
      <c r="I20" s="50">
        <v>105892</v>
      </c>
      <c r="J20" s="3">
        <f t="shared" si="0"/>
        <v>3665</v>
      </c>
      <c r="K20" s="3">
        <f t="shared" si="1"/>
        <v>0</v>
      </c>
      <c r="L20" s="30">
        <f t="shared" si="3"/>
        <v>2.9984455534647796</v>
      </c>
      <c r="M20" s="30">
        <v>0</v>
      </c>
    </row>
    <row r="21" spans="2:13" s="3" customFormat="1" ht="13.5" customHeight="1">
      <c r="B21" s="18" t="s">
        <v>15</v>
      </c>
      <c r="C21" s="37">
        <v>2805</v>
      </c>
      <c r="D21" s="39">
        <f t="shared" si="2"/>
        <v>7</v>
      </c>
      <c r="E21" s="37">
        <v>0</v>
      </c>
      <c r="F21" s="36">
        <v>0</v>
      </c>
      <c r="G21" s="37">
        <v>0</v>
      </c>
      <c r="H21" s="36">
        <v>0</v>
      </c>
      <c r="I21" s="50">
        <v>89920</v>
      </c>
      <c r="J21" s="3">
        <f t="shared" si="0"/>
        <v>2805</v>
      </c>
      <c r="K21" s="3">
        <f t="shared" si="1"/>
        <v>0</v>
      </c>
      <c r="L21" s="30">
        <f t="shared" si="3"/>
        <v>2.294853963838665</v>
      </c>
      <c r="M21" s="30">
        <v>0</v>
      </c>
    </row>
    <row r="22" spans="2:13" s="3" customFormat="1" ht="13.5" customHeight="1">
      <c r="B22" s="18" t="s">
        <v>16</v>
      </c>
      <c r="C22" s="37">
        <v>4776</v>
      </c>
      <c r="D22" s="39">
        <f t="shared" si="2"/>
        <v>5</v>
      </c>
      <c r="E22" s="37">
        <v>0</v>
      </c>
      <c r="F22" s="36">
        <v>0</v>
      </c>
      <c r="G22" s="37">
        <v>0</v>
      </c>
      <c r="H22" s="36">
        <v>0</v>
      </c>
      <c r="I22" s="50">
        <v>92397</v>
      </c>
      <c r="J22" s="3">
        <f t="shared" si="0"/>
        <v>4776</v>
      </c>
      <c r="K22" s="3">
        <f t="shared" si="1"/>
        <v>0</v>
      </c>
      <c r="L22" s="30">
        <f t="shared" si="3"/>
        <v>3.9073877116910745</v>
      </c>
      <c r="M22" s="30">
        <v>0</v>
      </c>
    </row>
    <row r="23" spans="2:13" s="3" customFormat="1" ht="13.5" customHeight="1">
      <c r="B23" s="18" t="s">
        <v>17</v>
      </c>
      <c r="C23" s="37">
        <v>40342</v>
      </c>
      <c r="D23" s="39">
        <f aca="true" t="shared" si="4" ref="D23:D28">RANK(C23,($C$14:$C$38),0)</f>
        <v>1</v>
      </c>
      <c r="E23" s="37">
        <v>0</v>
      </c>
      <c r="F23" s="36">
        <v>0</v>
      </c>
      <c r="G23" s="37">
        <v>0</v>
      </c>
      <c r="H23" s="36">
        <v>0</v>
      </c>
      <c r="I23" s="50">
        <v>887020</v>
      </c>
      <c r="J23" s="3">
        <f t="shared" si="0"/>
        <v>40342</v>
      </c>
      <c r="K23" s="3">
        <f t="shared" si="1"/>
        <v>0</v>
      </c>
      <c r="L23" s="30">
        <f t="shared" si="3"/>
        <v>33.00499059150781</v>
      </c>
      <c r="M23" s="30">
        <v>0</v>
      </c>
    </row>
    <row r="24" spans="2:13" ht="13.5" customHeight="1">
      <c r="B24" s="18" t="s">
        <v>18</v>
      </c>
      <c r="C24" s="37">
        <v>32045</v>
      </c>
      <c r="D24" s="39">
        <f t="shared" si="4"/>
        <v>2</v>
      </c>
      <c r="E24" s="37">
        <v>0</v>
      </c>
      <c r="F24" s="36">
        <v>0</v>
      </c>
      <c r="G24" s="37">
        <v>0</v>
      </c>
      <c r="H24" s="36">
        <v>0</v>
      </c>
      <c r="I24" s="50">
        <v>712522</v>
      </c>
      <c r="J24" s="3">
        <f>C24+F24</f>
        <v>32045</v>
      </c>
      <c r="K24" s="3">
        <f t="shared" si="1"/>
        <v>0</v>
      </c>
      <c r="L24" s="30">
        <f t="shared" si="3"/>
        <v>26.21696801112656</v>
      </c>
      <c r="M24" s="30">
        <v>0</v>
      </c>
    </row>
    <row r="25" spans="2:13" ht="13.5" customHeight="1">
      <c r="B25" s="18" t="s">
        <v>19</v>
      </c>
      <c r="C25" s="37">
        <v>13510</v>
      </c>
      <c r="D25" s="39">
        <f t="shared" si="4"/>
        <v>4</v>
      </c>
      <c r="E25" s="37">
        <v>0</v>
      </c>
      <c r="F25" s="36">
        <v>0</v>
      </c>
      <c r="G25" s="37">
        <v>0</v>
      </c>
      <c r="H25" s="36">
        <v>0</v>
      </c>
      <c r="I25" s="50">
        <v>401269</v>
      </c>
      <c r="J25" s="3">
        <f t="shared" si="0"/>
        <v>13510</v>
      </c>
      <c r="K25" s="3">
        <f t="shared" si="1"/>
        <v>0</v>
      </c>
      <c r="L25" s="30">
        <f t="shared" si="3"/>
        <v>11.052932995173034</v>
      </c>
      <c r="M25" s="30">
        <v>0</v>
      </c>
    </row>
    <row r="26" spans="2:13" ht="13.5" customHeight="1">
      <c r="B26" s="18" t="s">
        <v>20</v>
      </c>
      <c r="C26" s="37">
        <v>17306</v>
      </c>
      <c r="D26" s="39">
        <f t="shared" si="4"/>
        <v>3</v>
      </c>
      <c r="E26" s="37">
        <v>0</v>
      </c>
      <c r="F26" s="36">
        <v>0</v>
      </c>
      <c r="G26" s="37">
        <v>0</v>
      </c>
      <c r="H26" s="36">
        <v>0</v>
      </c>
      <c r="I26" s="50">
        <v>283416</v>
      </c>
      <c r="J26" s="3">
        <f t="shared" si="0"/>
        <v>17306</v>
      </c>
      <c r="K26" s="3">
        <f t="shared" si="1"/>
        <v>0</v>
      </c>
      <c r="L26" s="30">
        <f t="shared" si="3"/>
        <v>14.15855354659249</v>
      </c>
      <c r="M26" s="30">
        <v>0</v>
      </c>
    </row>
    <row r="27" spans="2:13" ht="13.5" customHeight="1">
      <c r="B27" s="18" t="s">
        <v>21</v>
      </c>
      <c r="C27" s="37">
        <v>770</v>
      </c>
      <c r="D27" s="39">
        <f t="shared" si="4"/>
        <v>11</v>
      </c>
      <c r="E27" s="37">
        <v>0</v>
      </c>
      <c r="F27" s="36">
        <v>0</v>
      </c>
      <c r="G27" s="37">
        <v>0</v>
      </c>
      <c r="H27" s="36">
        <v>0</v>
      </c>
      <c r="I27" s="50">
        <v>21020</v>
      </c>
      <c r="J27" s="3">
        <f t="shared" si="0"/>
        <v>770</v>
      </c>
      <c r="K27" s="3">
        <f t="shared" si="1"/>
        <v>0</v>
      </c>
      <c r="L27" s="30">
        <f t="shared" si="3"/>
        <v>0.6299599116419865</v>
      </c>
      <c r="M27" s="30">
        <v>0</v>
      </c>
    </row>
    <row r="28" spans="2:13" ht="13.5" customHeight="1">
      <c r="B28" s="18" t="s">
        <v>22</v>
      </c>
      <c r="C28" s="37">
        <v>210</v>
      </c>
      <c r="D28" s="39">
        <f t="shared" si="4"/>
        <v>14</v>
      </c>
      <c r="E28" s="37">
        <v>0</v>
      </c>
      <c r="F28" s="36">
        <v>0</v>
      </c>
      <c r="G28" s="37">
        <v>0</v>
      </c>
      <c r="H28" s="36">
        <v>0</v>
      </c>
      <c r="I28" s="50">
        <v>3510</v>
      </c>
      <c r="J28" s="3">
        <f t="shared" si="0"/>
        <v>210</v>
      </c>
      <c r="K28" s="3">
        <f t="shared" si="1"/>
        <v>0</v>
      </c>
      <c r="L28" s="30">
        <f t="shared" si="3"/>
        <v>0.17180724862963265</v>
      </c>
      <c r="M28" s="30">
        <v>0</v>
      </c>
    </row>
    <row r="29" spans="2:13" ht="13.5" customHeight="1">
      <c r="B29" s="18" t="s">
        <v>23</v>
      </c>
      <c r="C29" s="37">
        <v>0</v>
      </c>
      <c r="D29" s="37">
        <v>0</v>
      </c>
      <c r="E29" s="37">
        <v>0</v>
      </c>
      <c r="F29" s="36">
        <v>0</v>
      </c>
      <c r="G29" s="37">
        <v>0</v>
      </c>
      <c r="H29" s="36">
        <v>0</v>
      </c>
      <c r="I29" s="50">
        <v>0</v>
      </c>
      <c r="J29" s="3">
        <f t="shared" si="0"/>
        <v>0</v>
      </c>
      <c r="K29" s="3">
        <f t="shared" si="1"/>
        <v>0</v>
      </c>
      <c r="L29" s="30">
        <f t="shared" si="3"/>
        <v>0</v>
      </c>
      <c r="M29" s="30">
        <v>0</v>
      </c>
    </row>
    <row r="30" spans="2:13" ht="13.5" customHeight="1">
      <c r="B30" s="18" t="s">
        <v>24</v>
      </c>
      <c r="C30" s="37">
        <v>0</v>
      </c>
      <c r="D30" s="37">
        <v>0</v>
      </c>
      <c r="E30" s="37">
        <v>0</v>
      </c>
      <c r="F30" s="36">
        <v>0</v>
      </c>
      <c r="G30" s="37">
        <v>0</v>
      </c>
      <c r="H30" s="36">
        <v>0</v>
      </c>
      <c r="I30" s="50">
        <v>0</v>
      </c>
      <c r="J30" s="3">
        <f t="shared" si="0"/>
        <v>0</v>
      </c>
      <c r="K30" s="3">
        <f t="shared" si="1"/>
        <v>0</v>
      </c>
      <c r="L30" s="30">
        <f t="shared" si="3"/>
        <v>0</v>
      </c>
      <c r="M30" s="30">
        <v>0</v>
      </c>
    </row>
    <row r="31" spans="2:13" ht="13.5" customHeight="1">
      <c r="B31" s="18" t="s">
        <v>25</v>
      </c>
      <c r="C31" s="37">
        <v>0</v>
      </c>
      <c r="D31" s="37">
        <v>0</v>
      </c>
      <c r="E31" s="37">
        <v>0</v>
      </c>
      <c r="F31" s="36">
        <v>0</v>
      </c>
      <c r="G31" s="37">
        <v>0</v>
      </c>
      <c r="H31" s="36">
        <v>0</v>
      </c>
      <c r="I31" s="50">
        <v>0</v>
      </c>
      <c r="J31" s="3">
        <f t="shared" si="0"/>
        <v>0</v>
      </c>
      <c r="K31" s="3">
        <f t="shared" si="1"/>
        <v>0</v>
      </c>
      <c r="L31" s="30">
        <f t="shared" si="3"/>
        <v>0</v>
      </c>
      <c r="M31" s="30">
        <v>0</v>
      </c>
    </row>
    <row r="32" spans="2:13" ht="13.5" customHeight="1">
      <c r="B32" s="18" t="s">
        <v>26</v>
      </c>
      <c r="C32" s="37">
        <v>310</v>
      </c>
      <c r="D32" s="39">
        <f>RANK(C32,($C$14:$C$38),0)</f>
        <v>12</v>
      </c>
      <c r="E32" s="37">
        <v>0</v>
      </c>
      <c r="F32" s="36">
        <v>0</v>
      </c>
      <c r="G32" s="37">
        <v>0</v>
      </c>
      <c r="H32" s="36">
        <v>0</v>
      </c>
      <c r="I32" s="50">
        <v>6850</v>
      </c>
      <c r="J32" s="3">
        <f t="shared" si="0"/>
        <v>310</v>
      </c>
      <c r="K32" s="3">
        <f t="shared" si="1"/>
        <v>0</v>
      </c>
      <c r="L32" s="30">
        <f t="shared" si="3"/>
        <v>0.253620224167553</v>
      </c>
      <c r="M32" s="30">
        <v>0</v>
      </c>
    </row>
    <row r="33" spans="2:13" ht="13.5" customHeight="1">
      <c r="B33" s="18" t="s">
        <v>27</v>
      </c>
      <c r="C33" s="37">
        <v>950</v>
      </c>
      <c r="D33" s="39">
        <f>RANK(C33,($C$14:$C$38),0)</f>
        <v>10</v>
      </c>
      <c r="E33" s="37">
        <v>0</v>
      </c>
      <c r="F33" s="36">
        <v>0</v>
      </c>
      <c r="G33" s="37">
        <v>0</v>
      </c>
      <c r="H33" s="36">
        <v>0</v>
      </c>
      <c r="I33" s="50">
        <v>18300</v>
      </c>
      <c r="J33" s="3">
        <f t="shared" si="0"/>
        <v>950</v>
      </c>
      <c r="K33" s="3">
        <f t="shared" si="1"/>
        <v>0</v>
      </c>
      <c r="L33" s="30">
        <f t="shared" si="3"/>
        <v>0.777223267610243</v>
      </c>
      <c r="M33" s="30">
        <v>0</v>
      </c>
    </row>
    <row r="34" spans="2:13" ht="13.5" customHeight="1">
      <c r="B34" s="18" t="s">
        <v>28</v>
      </c>
      <c r="C34" s="37">
        <v>0</v>
      </c>
      <c r="D34" s="37">
        <v>0</v>
      </c>
      <c r="E34" s="37">
        <v>0</v>
      </c>
      <c r="F34" s="36">
        <v>0</v>
      </c>
      <c r="G34" s="37">
        <v>0</v>
      </c>
      <c r="H34" s="36">
        <v>0</v>
      </c>
      <c r="I34" s="50">
        <v>0</v>
      </c>
      <c r="J34" s="3">
        <f t="shared" si="0"/>
        <v>0</v>
      </c>
      <c r="K34" s="3">
        <f t="shared" si="1"/>
        <v>0</v>
      </c>
      <c r="L34" s="30">
        <f t="shared" si="3"/>
        <v>0</v>
      </c>
      <c r="M34" s="30">
        <v>0</v>
      </c>
    </row>
    <row r="35" spans="2:13" ht="13.5" customHeight="1">
      <c r="B35" s="18" t="s">
        <v>29</v>
      </c>
      <c r="C35" s="37">
        <v>0</v>
      </c>
      <c r="D35" s="37">
        <v>0</v>
      </c>
      <c r="E35" s="37">
        <v>0</v>
      </c>
      <c r="F35" s="36">
        <v>0</v>
      </c>
      <c r="G35" s="37">
        <v>0</v>
      </c>
      <c r="H35" s="36">
        <v>0</v>
      </c>
      <c r="I35" s="50">
        <v>0</v>
      </c>
      <c r="J35" s="3">
        <f t="shared" si="0"/>
        <v>0</v>
      </c>
      <c r="K35" s="3">
        <f t="shared" si="1"/>
        <v>0</v>
      </c>
      <c r="L35" s="30">
        <f t="shared" si="3"/>
        <v>0</v>
      </c>
      <c r="M35" s="30">
        <v>0</v>
      </c>
    </row>
    <row r="36" spans="2:13" ht="13.5" customHeight="1">
      <c r="B36" s="18" t="s">
        <v>30</v>
      </c>
      <c r="C36" s="37">
        <v>185</v>
      </c>
      <c r="D36" s="39">
        <f>RANK(C36,($C$14:$C$38),0)</f>
        <v>15</v>
      </c>
      <c r="E36" s="37">
        <v>0</v>
      </c>
      <c r="F36" s="36">
        <v>0</v>
      </c>
      <c r="G36" s="37">
        <v>0</v>
      </c>
      <c r="H36" s="36">
        <v>0</v>
      </c>
      <c r="I36" s="50">
        <v>12000</v>
      </c>
      <c r="J36" s="3">
        <f t="shared" si="0"/>
        <v>185</v>
      </c>
      <c r="K36" s="3">
        <f t="shared" si="1"/>
        <v>0</v>
      </c>
      <c r="L36" s="30">
        <f t="shared" si="3"/>
        <v>0.1513540047451526</v>
      </c>
      <c r="M36" s="30">
        <v>0</v>
      </c>
    </row>
    <row r="37" spans="2:13" ht="13.5" customHeight="1">
      <c r="B37" s="18" t="s">
        <v>31</v>
      </c>
      <c r="C37" s="36">
        <v>0</v>
      </c>
      <c r="D37" s="37">
        <v>0</v>
      </c>
      <c r="E37" s="36">
        <v>0</v>
      </c>
      <c r="F37" s="36">
        <v>0</v>
      </c>
      <c r="G37" s="37">
        <v>0</v>
      </c>
      <c r="H37" s="36">
        <v>0</v>
      </c>
      <c r="I37" s="50">
        <v>0</v>
      </c>
      <c r="J37" s="3">
        <f t="shared" si="0"/>
        <v>0</v>
      </c>
      <c r="K37" s="3">
        <f t="shared" si="1"/>
        <v>0</v>
      </c>
      <c r="L37" s="30">
        <f t="shared" si="3"/>
        <v>0</v>
      </c>
      <c r="M37" s="30">
        <v>0</v>
      </c>
    </row>
    <row r="38" spans="2:13" ht="13.5" customHeight="1">
      <c r="B38" s="18" t="s">
        <v>32</v>
      </c>
      <c r="C38" s="36">
        <v>0</v>
      </c>
      <c r="D38" s="37">
        <v>0</v>
      </c>
      <c r="E38" s="36">
        <v>0</v>
      </c>
      <c r="F38" s="36">
        <v>0</v>
      </c>
      <c r="G38" s="37">
        <v>0</v>
      </c>
      <c r="H38" s="36">
        <v>0</v>
      </c>
      <c r="I38" s="50">
        <v>0</v>
      </c>
      <c r="J38" s="3">
        <f t="shared" si="0"/>
        <v>0</v>
      </c>
      <c r="K38" s="3">
        <f t="shared" si="1"/>
        <v>0</v>
      </c>
      <c r="L38" s="30">
        <f t="shared" si="3"/>
        <v>0</v>
      </c>
      <c r="M38" s="30">
        <v>0</v>
      </c>
    </row>
    <row r="39" spans="2:12" ht="6" customHeight="1">
      <c r="B39" s="5"/>
      <c r="C39" s="38"/>
      <c r="D39" s="38"/>
      <c r="E39" s="38"/>
      <c r="F39" s="38"/>
      <c r="G39" s="38"/>
      <c r="H39" s="38"/>
      <c r="I39" s="51"/>
      <c r="L39" s="3"/>
    </row>
    <row r="40" spans="2:13" s="10" customFormat="1" ht="13.5" customHeight="1">
      <c r="B40" s="8" t="s">
        <v>7</v>
      </c>
      <c r="C40" s="9"/>
      <c r="D40" s="9"/>
      <c r="E40" s="8"/>
      <c r="L40" s="32">
        <f>SUM(L14:L38)</f>
        <v>99.99999999999999</v>
      </c>
      <c r="M40" s="33"/>
    </row>
    <row r="41" spans="2:24" s="1" customFormat="1" ht="13.5" customHeight="1">
      <c r="B41" s="8" t="s">
        <v>54</v>
      </c>
      <c r="C41" s="3"/>
      <c r="D41" s="3"/>
      <c r="E41" s="3"/>
      <c r="F41" s="3"/>
      <c r="G41" s="3"/>
      <c r="H41" s="3"/>
      <c r="J41" s="29"/>
      <c r="K41" s="29"/>
      <c r="L41" s="34"/>
      <c r="M41" s="34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ht="19.5" customHeight="1"/>
    <row r="43" spans="12:13" s="3" customFormat="1" ht="19.5" customHeight="1">
      <c r="L43" s="32"/>
      <c r="M43" s="32"/>
    </row>
    <row r="44" spans="12:13" s="3" customFormat="1" ht="19.5" customHeight="1">
      <c r="L44" s="32"/>
      <c r="M44" s="32"/>
    </row>
    <row r="45" spans="12:13" s="3" customFormat="1" ht="19.5" customHeight="1">
      <c r="L45" s="32"/>
      <c r="M45" s="32"/>
    </row>
    <row r="46" spans="12:13" s="3" customFormat="1" ht="19.5" customHeight="1">
      <c r="L46" s="32"/>
      <c r="M46" s="32"/>
    </row>
    <row r="47" spans="12:13" s="3" customFormat="1" ht="19.5" customHeight="1">
      <c r="L47" s="32"/>
      <c r="M47" s="32"/>
    </row>
    <row r="48" spans="12:13" s="3" customFormat="1" ht="19.5" customHeight="1">
      <c r="L48" s="32"/>
      <c r="M48" s="32"/>
    </row>
    <row r="49" spans="12:13" s="3" customFormat="1" ht="19.5" customHeight="1">
      <c r="L49" s="32"/>
      <c r="M49" s="32"/>
    </row>
    <row r="50" spans="12:13" s="3" customFormat="1" ht="19.5" customHeight="1">
      <c r="L50" s="32"/>
      <c r="M50" s="32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2" customHeight="1"/>
    <row r="67" ht="18.75" customHeight="1"/>
    <row r="68" ht="4.5" customHeight="1"/>
  </sheetData>
  <mergeCells count="3">
    <mergeCell ref="F2:H2"/>
    <mergeCell ref="B2:B3"/>
    <mergeCell ref="I2:I3"/>
  </mergeCells>
  <printOptions verticalCentered="1"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181">
      <selection activeCell="H206" sqref="H206"/>
    </sheetView>
  </sheetViews>
  <sheetFormatPr defaultColWidth="8.875" defaultRowHeight="16.5"/>
  <cols>
    <col min="1" max="1" width="21.25390625" style="3" customWidth="1"/>
    <col min="2" max="2" width="40.625" style="3" customWidth="1"/>
    <col min="3" max="3" width="25.625" style="3" hidden="1" customWidth="1"/>
    <col min="4" max="5" width="15.625" style="3" hidden="1" customWidth="1"/>
    <col min="6" max="6" width="41.625" style="3" customWidth="1"/>
    <col min="7" max="7" width="3.00390625" style="3" customWidth="1"/>
    <col min="8" max="16384" width="9.00390625" style="3" customWidth="1"/>
  </cols>
  <sheetData>
    <row r="1" spans="1:6" s="19" customFormat="1" ht="57.75" customHeight="1">
      <c r="A1" s="15" t="s">
        <v>87</v>
      </c>
      <c r="B1" s="15"/>
      <c r="C1" s="15"/>
      <c r="D1" s="15"/>
      <c r="E1" s="15"/>
      <c r="F1" s="15"/>
    </row>
    <row r="2" spans="2:5" s="2" customFormat="1" ht="15" customHeight="1" hidden="1">
      <c r="B2" s="56" t="s">
        <v>5</v>
      </c>
      <c r="C2" s="57"/>
      <c r="D2" s="56" t="s">
        <v>6</v>
      </c>
      <c r="E2" s="57"/>
    </row>
    <row r="3" spans="1:6" s="2" customFormat="1" ht="17.25" customHeight="1">
      <c r="A3" s="27" t="s">
        <v>38</v>
      </c>
      <c r="B3" s="21" t="s">
        <v>33</v>
      </c>
      <c r="C3" s="22" t="s">
        <v>34</v>
      </c>
      <c r="D3" s="22" t="s">
        <v>33</v>
      </c>
      <c r="E3" s="22" t="s">
        <v>34</v>
      </c>
      <c r="F3" s="60" t="s">
        <v>53</v>
      </c>
    </row>
    <row r="4" spans="1:6" s="2" customFormat="1" ht="15" customHeight="1">
      <c r="A4" s="24"/>
      <c r="B4" s="23" t="s">
        <v>35</v>
      </c>
      <c r="C4" s="23" t="s">
        <v>36</v>
      </c>
      <c r="D4" s="23" t="s">
        <v>35</v>
      </c>
      <c r="E4" s="23" t="s">
        <v>36</v>
      </c>
      <c r="F4" s="61"/>
    </row>
    <row r="5" spans="1:6" s="2" customFormat="1" ht="15" customHeight="1" hidden="1">
      <c r="A5" s="26" t="s">
        <v>65</v>
      </c>
      <c r="B5" s="35">
        <v>0</v>
      </c>
      <c r="C5" s="48">
        <v>0</v>
      </c>
      <c r="D5" s="35">
        <v>0</v>
      </c>
      <c r="E5" s="35">
        <v>0</v>
      </c>
      <c r="F5" s="25">
        <v>0</v>
      </c>
    </row>
    <row r="6" spans="1:6" s="2" customFormat="1" ht="15" customHeight="1" hidden="1">
      <c r="A6" s="47" t="s">
        <v>72</v>
      </c>
      <c r="B6" s="37">
        <v>0</v>
      </c>
      <c r="C6" s="37">
        <v>0</v>
      </c>
      <c r="D6" s="37">
        <v>0</v>
      </c>
      <c r="E6" s="37">
        <v>0</v>
      </c>
      <c r="F6" s="4">
        <v>0</v>
      </c>
    </row>
    <row r="7" spans="1:6" s="2" customFormat="1" ht="15" customHeight="1" hidden="1">
      <c r="A7" s="47" t="s">
        <v>67</v>
      </c>
      <c r="B7" s="37">
        <v>14492</v>
      </c>
      <c r="C7" s="37"/>
      <c r="D7" s="37"/>
      <c r="E7" s="37"/>
      <c r="F7" s="4">
        <v>104637</v>
      </c>
    </row>
    <row r="8" spans="1:6" s="2" customFormat="1" ht="15" customHeight="1">
      <c r="A8" s="47" t="s">
        <v>69</v>
      </c>
      <c r="B8" s="37">
        <v>0</v>
      </c>
      <c r="C8" s="37"/>
      <c r="D8" s="37"/>
      <c r="E8" s="37"/>
      <c r="F8" s="4">
        <v>0</v>
      </c>
    </row>
    <row r="9" spans="1:6" s="2" customFormat="1" ht="15" customHeight="1">
      <c r="A9" s="47" t="s">
        <v>71</v>
      </c>
      <c r="B9" s="37">
        <v>0</v>
      </c>
      <c r="C9" s="37"/>
      <c r="D9" s="37"/>
      <c r="E9" s="37"/>
      <c r="F9" s="4">
        <v>0</v>
      </c>
    </row>
    <row r="10" spans="1:6" s="2" customFormat="1" ht="15" customHeight="1">
      <c r="A10" s="47" t="s">
        <v>90</v>
      </c>
      <c r="B10" s="37">
        <v>700</v>
      </c>
      <c r="C10" s="37"/>
      <c r="D10" s="37"/>
      <c r="E10" s="37"/>
      <c r="F10" s="4">
        <v>22116</v>
      </c>
    </row>
    <row r="11" spans="1:6" s="2" customFormat="1" ht="15" customHeight="1">
      <c r="A11" s="47" t="s">
        <v>93</v>
      </c>
      <c r="B11" s="37">
        <v>0</v>
      </c>
      <c r="C11" s="37"/>
      <c r="D11" s="37"/>
      <c r="E11" s="37"/>
      <c r="F11" s="4">
        <v>0</v>
      </c>
    </row>
    <row r="12" spans="1:6" ht="15" customHeight="1">
      <c r="A12" s="47" t="s">
        <v>97</v>
      </c>
      <c r="B12" s="36">
        <f>SUM(B14)</f>
        <v>0</v>
      </c>
      <c r="C12" s="36">
        <f>SUM(C14)</f>
        <v>0</v>
      </c>
      <c r="D12" s="36">
        <f>SUM(D14)</f>
        <v>0</v>
      </c>
      <c r="E12" s="36">
        <f>SUM(E14)</f>
        <v>0</v>
      </c>
      <c r="F12" s="13">
        <f>SUM(F14)</f>
        <v>0</v>
      </c>
    </row>
    <row r="13" spans="1:6" ht="15" customHeight="1">
      <c r="A13" s="28"/>
      <c r="B13" s="38"/>
      <c r="C13" s="38"/>
      <c r="D13" s="38"/>
      <c r="E13" s="38"/>
      <c r="F13" s="6"/>
    </row>
    <row r="14" spans="1:6" ht="15" customHeight="1" hidden="1">
      <c r="A14" s="5" t="s">
        <v>41</v>
      </c>
      <c r="B14" s="7">
        <v>0</v>
      </c>
      <c r="C14" s="11">
        <v>0</v>
      </c>
      <c r="D14" s="7">
        <v>0</v>
      </c>
      <c r="E14" s="7">
        <v>0</v>
      </c>
      <c r="F14" s="7">
        <v>0</v>
      </c>
    </row>
    <row r="15" spans="1:6" ht="15" customHeight="1">
      <c r="A15" s="54" t="s">
        <v>55</v>
      </c>
      <c r="B15" s="54"/>
      <c r="C15" s="55"/>
      <c r="D15" s="54"/>
      <c r="E15" s="54"/>
      <c r="F15" s="54"/>
    </row>
    <row r="16" spans="1:6" s="19" customFormat="1" ht="57.75" customHeight="1">
      <c r="A16" s="15" t="s">
        <v>94</v>
      </c>
      <c r="B16" s="15"/>
      <c r="C16" s="15"/>
      <c r="D16" s="15"/>
      <c r="E16" s="15"/>
      <c r="F16" s="15"/>
    </row>
    <row r="17" spans="2:5" s="2" customFormat="1" ht="15" customHeight="1" hidden="1">
      <c r="B17" s="56" t="s">
        <v>5</v>
      </c>
      <c r="C17" s="57"/>
      <c r="D17" s="56" t="s">
        <v>6</v>
      </c>
      <c r="E17" s="57"/>
    </row>
    <row r="18" spans="1:6" s="2" customFormat="1" ht="17.25" customHeight="1">
      <c r="A18" s="27" t="s">
        <v>38</v>
      </c>
      <c r="B18" s="21" t="s">
        <v>33</v>
      </c>
      <c r="C18" s="22" t="s">
        <v>34</v>
      </c>
      <c r="D18" s="22" t="s">
        <v>33</v>
      </c>
      <c r="E18" s="22" t="s">
        <v>34</v>
      </c>
      <c r="F18" s="60" t="s">
        <v>53</v>
      </c>
    </row>
    <row r="19" spans="1:6" s="2" customFormat="1" ht="15" customHeight="1">
      <c r="A19" s="24"/>
      <c r="B19" s="23" t="s">
        <v>35</v>
      </c>
      <c r="C19" s="23" t="s">
        <v>36</v>
      </c>
      <c r="D19" s="23" t="s">
        <v>35</v>
      </c>
      <c r="E19" s="23" t="s">
        <v>36</v>
      </c>
      <c r="F19" s="61"/>
    </row>
    <row r="20" spans="1:6" s="2" customFormat="1" ht="15" customHeight="1" hidden="1">
      <c r="A20" s="26" t="s">
        <v>65</v>
      </c>
      <c r="B20" s="35">
        <v>0</v>
      </c>
      <c r="C20" s="48">
        <v>0</v>
      </c>
      <c r="D20" s="35">
        <v>0</v>
      </c>
      <c r="E20" s="35">
        <v>0</v>
      </c>
      <c r="F20" s="25">
        <v>0</v>
      </c>
    </row>
    <row r="21" spans="1:6" s="2" customFormat="1" ht="15" customHeight="1" hidden="1">
      <c r="A21" s="47" t="s">
        <v>72</v>
      </c>
      <c r="B21" s="37">
        <v>0</v>
      </c>
      <c r="C21" s="37">
        <v>0</v>
      </c>
      <c r="D21" s="37">
        <v>0</v>
      </c>
      <c r="E21" s="37">
        <v>0</v>
      </c>
      <c r="F21" s="4">
        <v>0</v>
      </c>
    </row>
    <row r="22" spans="1:6" s="2" customFormat="1" ht="15" customHeight="1" hidden="1">
      <c r="A22" s="47" t="s">
        <v>67</v>
      </c>
      <c r="B22" s="37">
        <v>2910</v>
      </c>
      <c r="C22" s="37"/>
      <c r="D22" s="37"/>
      <c r="E22" s="37"/>
      <c r="F22" s="4">
        <v>35435</v>
      </c>
    </row>
    <row r="23" spans="1:6" s="2" customFormat="1" ht="15" customHeight="1">
      <c r="A23" s="47" t="s">
        <v>69</v>
      </c>
      <c r="B23" s="37">
        <v>1100</v>
      </c>
      <c r="C23" s="37"/>
      <c r="D23" s="37"/>
      <c r="E23" s="37"/>
      <c r="F23" s="4">
        <v>15800</v>
      </c>
    </row>
    <row r="24" spans="1:6" s="2" customFormat="1" ht="15" customHeight="1">
      <c r="A24" s="47" t="s">
        <v>71</v>
      </c>
      <c r="B24" s="37">
        <v>0</v>
      </c>
      <c r="C24" s="37"/>
      <c r="D24" s="37"/>
      <c r="E24" s="37"/>
      <c r="F24" s="4">
        <v>0</v>
      </c>
    </row>
    <row r="25" spans="1:6" s="2" customFormat="1" ht="15" customHeight="1">
      <c r="A25" s="47" t="s">
        <v>90</v>
      </c>
      <c r="B25" s="37">
        <v>1264</v>
      </c>
      <c r="C25" s="37"/>
      <c r="D25" s="37"/>
      <c r="E25" s="37"/>
      <c r="F25" s="4">
        <v>15269</v>
      </c>
    </row>
    <row r="26" spans="1:6" s="2" customFormat="1" ht="15" customHeight="1">
      <c r="A26" s="47" t="s">
        <v>93</v>
      </c>
      <c r="B26" s="37">
        <v>2490</v>
      </c>
      <c r="C26" s="37"/>
      <c r="D26" s="37"/>
      <c r="E26" s="37"/>
      <c r="F26" s="4">
        <v>19568</v>
      </c>
    </row>
    <row r="27" spans="1:6" ht="15" customHeight="1">
      <c r="A27" s="47" t="s">
        <v>97</v>
      </c>
      <c r="B27" s="36">
        <f>SUM(B29)</f>
        <v>2700</v>
      </c>
      <c r="C27" s="36">
        <f>SUM(C29)</f>
        <v>0</v>
      </c>
      <c r="D27" s="36">
        <f>SUM(D29)</f>
        <v>0</v>
      </c>
      <c r="E27" s="36">
        <f>SUM(E29)</f>
        <v>0</v>
      </c>
      <c r="F27" s="13">
        <f>SUM(F29)</f>
        <v>83899</v>
      </c>
    </row>
    <row r="28" spans="1:6" ht="15" customHeight="1">
      <c r="A28" s="28"/>
      <c r="B28" s="38"/>
      <c r="C28" s="38"/>
      <c r="D28" s="38"/>
      <c r="E28" s="38"/>
      <c r="F28" s="6"/>
    </row>
    <row r="29" spans="1:6" ht="15" customHeight="1" hidden="1">
      <c r="A29" s="5" t="s">
        <v>43</v>
      </c>
      <c r="B29" s="7">
        <v>2700</v>
      </c>
      <c r="C29" s="11">
        <v>0</v>
      </c>
      <c r="D29" s="7">
        <v>0</v>
      </c>
      <c r="E29" s="7">
        <v>0</v>
      </c>
      <c r="F29" s="7">
        <v>83899</v>
      </c>
    </row>
    <row r="30" spans="1:6" ht="15" customHeight="1">
      <c r="A30" s="54" t="s">
        <v>55</v>
      </c>
      <c r="B30" s="54"/>
      <c r="C30" s="55"/>
      <c r="D30" s="54"/>
      <c r="E30" s="54"/>
      <c r="F30" s="54"/>
    </row>
    <row r="31" spans="1:6" s="19" customFormat="1" ht="57.75" customHeight="1">
      <c r="A31" s="15" t="s">
        <v>76</v>
      </c>
      <c r="B31" s="15"/>
      <c r="C31" s="15"/>
      <c r="D31" s="15"/>
      <c r="E31" s="15"/>
      <c r="F31" s="15"/>
    </row>
    <row r="32" spans="2:5" s="2" customFormat="1" ht="15" customHeight="1" hidden="1">
      <c r="B32" s="56" t="s">
        <v>5</v>
      </c>
      <c r="C32" s="57"/>
      <c r="D32" s="56" t="s">
        <v>6</v>
      </c>
      <c r="E32" s="57"/>
    </row>
    <row r="33" spans="1:6" s="2" customFormat="1" ht="17.25" customHeight="1">
      <c r="A33" s="27" t="s">
        <v>38</v>
      </c>
      <c r="B33" s="21" t="s">
        <v>33</v>
      </c>
      <c r="C33" s="22" t="s">
        <v>34</v>
      </c>
      <c r="D33" s="22" t="s">
        <v>33</v>
      </c>
      <c r="E33" s="22" t="s">
        <v>34</v>
      </c>
      <c r="F33" s="60" t="s">
        <v>53</v>
      </c>
    </row>
    <row r="34" spans="1:6" s="2" customFormat="1" ht="15" customHeight="1">
      <c r="A34" s="24"/>
      <c r="B34" s="23" t="s">
        <v>35</v>
      </c>
      <c r="C34" s="23" t="s">
        <v>36</v>
      </c>
      <c r="D34" s="23" t="s">
        <v>35</v>
      </c>
      <c r="E34" s="23" t="s">
        <v>36</v>
      </c>
      <c r="F34" s="61"/>
    </row>
    <row r="35" spans="1:6" s="2" customFormat="1" ht="15" customHeight="1" hidden="1">
      <c r="A35" s="26" t="s">
        <v>65</v>
      </c>
      <c r="B35" s="35">
        <v>0</v>
      </c>
      <c r="C35" s="48">
        <v>0</v>
      </c>
      <c r="D35" s="35">
        <v>0</v>
      </c>
      <c r="E35" s="35">
        <v>0</v>
      </c>
      <c r="F35" s="25">
        <v>0</v>
      </c>
    </row>
    <row r="36" spans="1:6" s="2" customFormat="1" ht="15" customHeight="1" hidden="1">
      <c r="A36" s="47" t="s">
        <v>72</v>
      </c>
      <c r="B36" s="37">
        <v>0</v>
      </c>
      <c r="C36" s="37">
        <v>0</v>
      </c>
      <c r="D36" s="37">
        <v>0</v>
      </c>
      <c r="E36" s="37">
        <v>0</v>
      </c>
      <c r="F36" s="4">
        <v>0</v>
      </c>
    </row>
    <row r="37" spans="1:6" s="2" customFormat="1" ht="15" customHeight="1" hidden="1">
      <c r="A37" s="47" t="s">
        <v>67</v>
      </c>
      <c r="B37" s="37">
        <v>11178</v>
      </c>
      <c r="C37" s="37"/>
      <c r="D37" s="37"/>
      <c r="E37" s="37"/>
      <c r="F37" s="4">
        <v>186562</v>
      </c>
    </row>
    <row r="38" spans="1:6" s="2" customFormat="1" ht="15" customHeight="1">
      <c r="A38" s="47" t="s">
        <v>69</v>
      </c>
      <c r="B38" s="37">
        <v>5004</v>
      </c>
      <c r="C38" s="37"/>
      <c r="D38" s="37"/>
      <c r="E38" s="37"/>
      <c r="F38" s="4">
        <v>29061</v>
      </c>
    </row>
    <row r="39" spans="1:6" s="2" customFormat="1" ht="15" customHeight="1">
      <c r="A39" s="47" t="s">
        <v>71</v>
      </c>
      <c r="B39" s="37">
        <v>747</v>
      </c>
      <c r="C39" s="37"/>
      <c r="D39" s="37"/>
      <c r="E39" s="37"/>
      <c r="F39" s="4">
        <v>13530</v>
      </c>
    </row>
    <row r="40" spans="1:6" s="2" customFormat="1" ht="15" customHeight="1">
      <c r="A40" s="47" t="s">
        <v>90</v>
      </c>
      <c r="B40" s="37">
        <v>1873</v>
      </c>
      <c r="C40" s="37"/>
      <c r="D40" s="37"/>
      <c r="E40" s="37"/>
      <c r="F40" s="4">
        <v>30094</v>
      </c>
    </row>
    <row r="41" spans="1:6" s="2" customFormat="1" ht="15" customHeight="1">
      <c r="A41" s="47" t="s">
        <v>93</v>
      </c>
      <c r="B41" s="37">
        <v>2446</v>
      </c>
      <c r="C41" s="37"/>
      <c r="D41" s="37"/>
      <c r="E41" s="37"/>
      <c r="F41" s="4">
        <v>50369</v>
      </c>
    </row>
    <row r="42" spans="1:6" ht="15" customHeight="1">
      <c r="A42" s="47" t="s">
        <v>97</v>
      </c>
      <c r="B42" s="36">
        <f>SUM(B44)</f>
        <v>134</v>
      </c>
      <c r="C42" s="36">
        <f>SUM(C44)</f>
        <v>0</v>
      </c>
      <c r="D42" s="36">
        <f>SUM(D44)</f>
        <v>0</v>
      </c>
      <c r="E42" s="36">
        <f>SUM(E44)</f>
        <v>0</v>
      </c>
      <c r="F42" s="13">
        <f>SUM(F44)</f>
        <v>725</v>
      </c>
    </row>
    <row r="43" spans="1:6" ht="15" customHeight="1">
      <c r="A43" s="28"/>
      <c r="B43" s="38"/>
      <c r="C43" s="38"/>
      <c r="D43" s="38"/>
      <c r="E43" s="38"/>
      <c r="F43" s="6"/>
    </row>
    <row r="44" spans="1:6" ht="15" customHeight="1" hidden="1">
      <c r="A44" s="5" t="s">
        <v>44</v>
      </c>
      <c r="B44" s="7">
        <v>134</v>
      </c>
      <c r="C44" s="11">
        <v>0</v>
      </c>
      <c r="D44" s="7">
        <v>0</v>
      </c>
      <c r="E44" s="7">
        <v>0</v>
      </c>
      <c r="F44" s="7">
        <v>725</v>
      </c>
    </row>
    <row r="45" spans="1:6" ht="15" customHeight="1">
      <c r="A45" s="54" t="s">
        <v>55</v>
      </c>
      <c r="B45" s="54"/>
      <c r="C45" s="55"/>
      <c r="D45" s="54"/>
      <c r="E45" s="54"/>
      <c r="F45" s="54"/>
    </row>
    <row r="46" spans="1:6" s="19" customFormat="1" ht="57.75" customHeight="1">
      <c r="A46" s="15" t="s">
        <v>98</v>
      </c>
      <c r="B46" s="15"/>
      <c r="C46" s="15"/>
      <c r="D46" s="15"/>
      <c r="E46" s="15"/>
      <c r="F46" s="15"/>
    </row>
    <row r="47" spans="2:5" s="2" customFormat="1" ht="15" customHeight="1" hidden="1">
      <c r="B47" s="56" t="s">
        <v>5</v>
      </c>
      <c r="C47" s="57"/>
      <c r="D47" s="56" t="s">
        <v>6</v>
      </c>
      <c r="E47" s="57"/>
    </row>
    <row r="48" spans="1:6" s="2" customFormat="1" ht="17.25" customHeight="1">
      <c r="A48" s="27" t="s">
        <v>38</v>
      </c>
      <c r="B48" s="21" t="s">
        <v>33</v>
      </c>
      <c r="C48" s="22" t="s">
        <v>34</v>
      </c>
      <c r="D48" s="22" t="s">
        <v>33</v>
      </c>
      <c r="E48" s="22" t="s">
        <v>34</v>
      </c>
      <c r="F48" s="60" t="s">
        <v>53</v>
      </c>
    </row>
    <row r="49" spans="1:6" s="2" customFormat="1" ht="15" customHeight="1">
      <c r="A49" s="24"/>
      <c r="B49" s="23" t="s">
        <v>35</v>
      </c>
      <c r="C49" s="23" t="s">
        <v>36</v>
      </c>
      <c r="D49" s="23" t="s">
        <v>35</v>
      </c>
      <c r="E49" s="23" t="s">
        <v>36</v>
      </c>
      <c r="F49" s="61"/>
    </row>
    <row r="50" spans="1:6" s="2" customFormat="1" ht="15" customHeight="1" hidden="1">
      <c r="A50" s="26" t="s">
        <v>65</v>
      </c>
      <c r="B50" s="35">
        <v>5759</v>
      </c>
      <c r="C50" s="48">
        <v>0</v>
      </c>
      <c r="D50" s="35">
        <v>350</v>
      </c>
      <c r="E50" s="35">
        <v>0</v>
      </c>
      <c r="F50" s="25">
        <v>54794</v>
      </c>
    </row>
    <row r="51" spans="1:6" s="2" customFormat="1" ht="15" customHeight="1" hidden="1">
      <c r="A51" s="47" t="s">
        <v>72</v>
      </c>
      <c r="B51" s="37">
        <v>0</v>
      </c>
      <c r="C51" s="37">
        <v>0</v>
      </c>
      <c r="D51" s="37">
        <v>0</v>
      </c>
      <c r="E51" s="37">
        <v>0</v>
      </c>
      <c r="F51" s="4">
        <v>0</v>
      </c>
    </row>
    <row r="52" spans="1:6" s="2" customFormat="1" ht="15" customHeight="1" hidden="1">
      <c r="A52" s="47" t="s">
        <v>67</v>
      </c>
      <c r="B52" s="37">
        <v>630</v>
      </c>
      <c r="C52" s="37"/>
      <c r="D52" s="37"/>
      <c r="E52" s="37"/>
      <c r="F52" s="4">
        <v>7292</v>
      </c>
    </row>
    <row r="53" spans="1:6" s="2" customFormat="1" ht="15" customHeight="1">
      <c r="A53" s="47" t="s">
        <v>69</v>
      </c>
      <c r="B53" s="37">
        <v>1828</v>
      </c>
      <c r="C53" s="37"/>
      <c r="D53" s="37"/>
      <c r="E53" s="37"/>
      <c r="F53" s="4">
        <v>38008</v>
      </c>
    </row>
    <row r="54" spans="1:6" s="2" customFormat="1" ht="15" customHeight="1">
      <c r="A54" s="47" t="s">
        <v>71</v>
      </c>
      <c r="B54" s="37">
        <v>954</v>
      </c>
      <c r="C54" s="37"/>
      <c r="D54" s="37"/>
      <c r="E54" s="37"/>
      <c r="F54" s="4">
        <v>9689</v>
      </c>
    </row>
    <row r="55" spans="1:6" s="2" customFormat="1" ht="15" customHeight="1">
      <c r="A55" s="47" t="s">
        <v>90</v>
      </c>
      <c r="B55" s="37">
        <v>528</v>
      </c>
      <c r="C55" s="37"/>
      <c r="D55" s="37"/>
      <c r="E55" s="37"/>
      <c r="F55" s="4">
        <v>4405</v>
      </c>
    </row>
    <row r="56" spans="1:6" s="2" customFormat="1" ht="15" customHeight="1">
      <c r="A56" s="47" t="s">
        <v>93</v>
      </c>
      <c r="B56" s="37">
        <v>685</v>
      </c>
      <c r="C56" s="37"/>
      <c r="D56" s="37"/>
      <c r="E56" s="37"/>
      <c r="F56" s="4">
        <v>15435</v>
      </c>
    </row>
    <row r="57" spans="1:6" ht="15" customHeight="1">
      <c r="A57" s="47" t="s">
        <v>97</v>
      </c>
      <c r="B57" s="36">
        <f>SUM(B59)</f>
        <v>0</v>
      </c>
      <c r="C57" s="36">
        <f>SUM(C59)</f>
        <v>0</v>
      </c>
      <c r="D57" s="36">
        <f>SUM(D59)</f>
        <v>0</v>
      </c>
      <c r="E57" s="36">
        <f>SUM(E59)</f>
        <v>0</v>
      </c>
      <c r="F57" s="13">
        <f>SUM(F59)</f>
        <v>0</v>
      </c>
    </row>
    <row r="58" spans="1:6" ht="15" customHeight="1">
      <c r="A58" s="28"/>
      <c r="B58" s="38"/>
      <c r="C58" s="38"/>
      <c r="D58" s="38"/>
      <c r="E58" s="38"/>
      <c r="F58" s="6"/>
    </row>
    <row r="59" spans="1:6" ht="15" customHeight="1" hidden="1">
      <c r="A59" s="5" t="s">
        <v>0</v>
      </c>
      <c r="B59" s="7">
        <v>0</v>
      </c>
      <c r="C59" s="11">
        <v>0</v>
      </c>
      <c r="D59" s="7">
        <v>0</v>
      </c>
      <c r="E59" s="7">
        <v>0</v>
      </c>
      <c r="F59" s="7">
        <v>0</v>
      </c>
    </row>
    <row r="60" spans="1:6" ht="15" customHeight="1">
      <c r="A60" s="54" t="s">
        <v>55</v>
      </c>
      <c r="B60" s="54"/>
      <c r="C60" s="55"/>
      <c r="D60" s="54"/>
      <c r="E60" s="54"/>
      <c r="F60" s="54"/>
    </row>
    <row r="61" spans="1:6" s="19" customFormat="1" ht="57.75" customHeight="1">
      <c r="A61" s="15" t="s">
        <v>95</v>
      </c>
      <c r="B61" s="15"/>
      <c r="C61" s="15"/>
      <c r="D61" s="15"/>
      <c r="E61" s="15"/>
      <c r="F61" s="15"/>
    </row>
    <row r="62" spans="2:5" s="2" customFormat="1" ht="15" customHeight="1" hidden="1">
      <c r="B62" s="56" t="s">
        <v>5</v>
      </c>
      <c r="C62" s="57"/>
      <c r="D62" s="56" t="s">
        <v>6</v>
      </c>
      <c r="E62" s="57"/>
    </row>
    <row r="63" spans="1:6" s="2" customFormat="1" ht="17.25" customHeight="1">
      <c r="A63" s="27" t="s">
        <v>38</v>
      </c>
      <c r="B63" s="21" t="s">
        <v>33</v>
      </c>
      <c r="C63" s="22" t="s">
        <v>34</v>
      </c>
      <c r="D63" s="22" t="s">
        <v>33</v>
      </c>
      <c r="E63" s="22" t="s">
        <v>34</v>
      </c>
      <c r="F63" s="60" t="s">
        <v>53</v>
      </c>
    </row>
    <row r="64" spans="1:6" s="2" customFormat="1" ht="15" customHeight="1">
      <c r="A64" s="24"/>
      <c r="B64" s="23" t="s">
        <v>35</v>
      </c>
      <c r="C64" s="23" t="s">
        <v>36</v>
      </c>
      <c r="D64" s="23" t="s">
        <v>35</v>
      </c>
      <c r="E64" s="23" t="s">
        <v>36</v>
      </c>
      <c r="F64" s="61"/>
    </row>
    <row r="65" spans="1:6" s="2" customFormat="1" ht="15" customHeight="1" hidden="1">
      <c r="A65" s="26" t="s">
        <v>65</v>
      </c>
      <c r="B65" s="35">
        <v>0</v>
      </c>
      <c r="C65" s="48">
        <v>0</v>
      </c>
      <c r="D65" s="35">
        <v>0</v>
      </c>
      <c r="E65" s="35">
        <v>0</v>
      </c>
      <c r="F65" s="25">
        <v>0</v>
      </c>
    </row>
    <row r="66" spans="1:6" s="2" customFormat="1" ht="15" customHeight="1" hidden="1">
      <c r="A66" s="47" t="s">
        <v>72</v>
      </c>
      <c r="B66" s="37">
        <v>0</v>
      </c>
      <c r="C66" s="37">
        <v>0</v>
      </c>
      <c r="D66" s="37">
        <v>0</v>
      </c>
      <c r="E66" s="37">
        <v>0</v>
      </c>
      <c r="F66" s="4">
        <v>0</v>
      </c>
    </row>
    <row r="67" spans="1:6" s="2" customFormat="1" ht="15" customHeight="1" hidden="1">
      <c r="A67" s="47" t="s">
        <v>67</v>
      </c>
      <c r="B67" s="37">
        <v>1957</v>
      </c>
      <c r="C67" s="37"/>
      <c r="D67" s="37"/>
      <c r="E67" s="37"/>
      <c r="F67" s="4">
        <v>47942</v>
      </c>
    </row>
    <row r="68" spans="1:6" s="2" customFormat="1" ht="15" customHeight="1">
      <c r="A68" s="47" t="s">
        <v>69</v>
      </c>
      <c r="B68" s="37">
        <v>4554</v>
      </c>
      <c r="C68" s="37"/>
      <c r="D68" s="37"/>
      <c r="E68" s="37"/>
      <c r="F68" s="4">
        <v>57389</v>
      </c>
    </row>
    <row r="69" spans="1:6" s="2" customFormat="1" ht="15" customHeight="1">
      <c r="A69" s="47" t="s">
        <v>71</v>
      </c>
      <c r="B69" s="37">
        <v>4182</v>
      </c>
      <c r="C69" s="37"/>
      <c r="D69" s="37"/>
      <c r="E69" s="37"/>
      <c r="F69" s="4">
        <v>76253</v>
      </c>
    </row>
    <row r="70" spans="1:6" s="2" customFormat="1" ht="15" customHeight="1">
      <c r="A70" s="47" t="s">
        <v>90</v>
      </c>
      <c r="B70" s="37">
        <v>1133</v>
      </c>
      <c r="C70" s="37"/>
      <c r="D70" s="37"/>
      <c r="E70" s="37"/>
      <c r="F70" s="4">
        <v>27758</v>
      </c>
    </row>
    <row r="71" spans="1:6" s="2" customFormat="1" ht="15" customHeight="1">
      <c r="A71" s="47" t="s">
        <v>93</v>
      </c>
      <c r="B71" s="37">
        <v>1775</v>
      </c>
      <c r="C71" s="37"/>
      <c r="D71" s="37"/>
      <c r="E71" s="37"/>
      <c r="F71" s="4">
        <v>79786</v>
      </c>
    </row>
    <row r="72" spans="1:6" ht="15" customHeight="1">
      <c r="A72" s="47" t="s">
        <v>97</v>
      </c>
      <c r="B72" s="36">
        <f>SUM(B74)</f>
        <v>2236</v>
      </c>
      <c r="C72" s="36">
        <f>SUM(C74)</f>
        <v>0</v>
      </c>
      <c r="D72" s="36">
        <f>SUM(D74)</f>
        <v>0</v>
      </c>
      <c r="E72" s="36">
        <f>SUM(E74)</f>
        <v>0</v>
      </c>
      <c r="F72" s="13">
        <f>SUM(F74)</f>
        <v>29520</v>
      </c>
    </row>
    <row r="73" spans="1:6" ht="15" customHeight="1">
      <c r="A73" s="28"/>
      <c r="B73" s="38"/>
      <c r="C73" s="38"/>
      <c r="D73" s="38"/>
      <c r="E73" s="38"/>
      <c r="F73" s="6"/>
    </row>
    <row r="74" spans="1:6" ht="15" customHeight="1" hidden="1">
      <c r="A74" s="5" t="s">
        <v>45</v>
      </c>
      <c r="B74" s="7">
        <v>2236</v>
      </c>
      <c r="C74" s="11">
        <v>0</v>
      </c>
      <c r="D74" s="7">
        <v>0</v>
      </c>
      <c r="E74" s="7">
        <v>0</v>
      </c>
      <c r="F74" s="7">
        <v>29520</v>
      </c>
    </row>
    <row r="75" spans="1:6" ht="15" customHeight="1">
      <c r="A75" s="54" t="s">
        <v>55</v>
      </c>
      <c r="B75" s="54"/>
      <c r="C75" s="55"/>
      <c r="D75" s="54"/>
      <c r="E75" s="54"/>
      <c r="F75" s="54"/>
    </row>
    <row r="76" spans="1:6" s="19" customFormat="1" ht="57" customHeight="1">
      <c r="A76" s="15" t="s">
        <v>77</v>
      </c>
      <c r="B76" s="15"/>
      <c r="C76" s="15"/>
      <c r="D76" s="15"/>
      <c r="E76" s="15"/>
      <c r="F76" s="15"/>
    </row>
    <row r="77" spans="2:5" s="2" customFormat="1" ht="15" customHeight="1" hidden="1">
      <c r="B77" s="56" t="s">
        <v>5</v>
      </c>
      <c r="C77" s="57"/>
      <c r="D77" s="56" t="s">
        <v>6</v>
      </c>
      <c r="E77" s="57"/>
    </row>
    <row r="78" spans="1:6" s="2" customFormat="1" ht="17.25" customHeight="1">
      <c r="A78" s="27" t="s">
        <v>38</v>
      </c>
      <c r="B78" s="21" t="s">
        <v>33</v>
      </c>
      <c r="C78" s="22" t="s">
        <v>34</v>
      </c>
      <c r="D78" s="22" t="s">
        <v>33</v>
      </c>
      <c r="E78" s="22" t="s">
        <v>34</v>
      </c>
      <c r="F78" s="60" t="s">
        <v>53</v>
      </c>
    </row>
    <row r="79" spans="1:6" s="2" customFormat="1" ht="15" customHeight="1">
      <c r="A79" s="24"/>
      <c r="B79" s="23" t="s">
        <v>35</v>
      </c>
      <c r="C79" s="23" t="s">
        <v>36</v>
      </c>
      <c r="D79" s="23" t="s">
        <v>35</v>
      </c>
      <c r="E79" s="23" t="s">
        <v>36</v>
      </c>
      <c r="F79" s="61"/>
    </row>
    <row r="80" spans="1:6" s="2" customFormat="1" ht="15" customHeight="1" hidden="1">
      <c r="A80" s="26" t="s">
        <v>65</v>
      </c>
      <c r="B80" s="35">
        <v>0</v>
      </c>
      <c r="C80" s="48">
        <v>0</v>
      </c>
      <c r="D80" s="35">
        <v>0</v>
      </c>
      <c r="E80" s="35">
        <v>0</v>
      </c>
      <c r="F80" s="25">
        <v>0</v>
      </c>
    </row>
    <row r="81" spans="1:6" s="2" customFormat="1" ht="15" customHeight="1" hidden="1">
      <c r="A81" s="47" t="s">
        <v>72</v>
      </c>
      <c r="B81" s="37">
        <v>0</v>
      </c>
      <c r="C81" s="37">
        <v>0</v>
      </c>
      <c r="D81" s="37">
        <v>0</v>
      </c>
      <c r="E81" s="37">
        <v>0</v>
      </c>
      <c r="F81" s="4">
        <v>0</v>
      </c>
    </row>
    <row r="82" spans="1:6" s="2" customFormat="1" ht="15" customHeight="1" hidden="1">
      <c r="A82" s="47" t="s">
        <v>67</v>
      </c>
      <c r="B82" s="37">
        <v>13522</v>
      </c>
      <c r="C82" s="37"/>
      <c r="D82" s="37"/>
      <c r="E82" s="37"/>
      <c r="F82" s="4">
        <v>162044</v>
      </c>
    </row>
    <row r="83" spans="1:6" s="2" customFormat="1" ht="15" customHeight="1">
      <c r="A83" s="47" t="s">
        <v>69</v>
      </c>
      <c r="B83" s="37">
        <v>310</v>
      </c>
      <c r="C83" s="37"/>
      <c r="D83" s="37"/>
      <c r="E83" s="37"/>
      <c r="F83" s="4">
        <v>5000</v>
      </c>
    </row>
    <row r="84" spans="1:6" s="2" customFormat="1" ht="15" customHeight="1">
      <c r="A84" s="47" t="s">
        <v>71</v>
      </c>
      <c r="B84" s="37">
        <v>110</v>
      </c>
      <c r="C84" s="37"/>
      <c r="D84" s="37"/>
      <c r="E84" s="37"/>
      <c r="F84" s="4">
        <v>3310</v>
      </c>
    </row>
    <row r="85" spans="1:6" s="2" customFormat="1" ht="15" customHeight="1">
      <c r="A85" s="47" t="s">
        <v>90</v>
      </c>
      <c r="B85" s="37">
        <v>148</v>
      </c>
      <c r="C85" s="37"/>
      <c r="D85" s="37"/>
      <c r="E85" s="37"/>
      <c r="F85" s="4">
        <v>3244</v>
      </c>
    </row>
    <row r="86" spans="1:6" s="2" customFormat="1" ht="15" customHeight="1">
      <c r="A86" s="47" t="s">
        <v>93</v>
      </c>
      <c r="B86" s="37">
        <v>5791</v>
      </c>
      <c r="C86" s="37"/>
      <c r="D86" s="37"/>
      <c r="E86" s="37"/>
      <c r="F86" s="4">
        <v>268490</v>
      </c>
    </row>
    <row r="87" spans="1:6" ht="15" customHeight="1">
      <c r="A87" s="47" t="s">
        <v>97</v>
      </c>
      <c r="B87" s="36">
        <f>SUM(B89)</f>
        <v>286</v>
      </c>
      <c r="C87" s="36">
        <f>SUM(C89)</f>
        <v>0</v>
      </c>
      <c r="D87" s="36">
        <f>SUM(D89)</f>
        <v>0</v>
      </c>
      <c r="E87" s="36">
        <f>SUM(E89)</f>
        <v>0</v>
      </c>
      <c r="F87" s="13">
        <f>SUM(F89)</f>
        <v>11250</v>
      </c>
    </row>
    <row r="88" spans="1:6" ht="15" customHeight="1">
      <c r="A88" s="28"/>
      <c r="B88" s="38"/>
      <c r="C88" s="38"/>
      <c r="D88" s="38"/>
      <c r="E88" s="38"/>
      <c r="F88" s="6"/>
    </row>
    <row r="89" spans="1:6" ht="15" customHeight="1" hidden="1">
      <c r="A89" s="5" t="s">
        <v>46</v>
      </c>
      <c r="B89" s="7">
        <v>286</v>
      </c>
      <c r="C89" s="11">
        <v>0</v>
      </c>
      <c r="D89" s="7">
        <v>0</v>
      </c>
      <c r="E89" s="7">
        <v>0</v>
      </c>
      <c r="F89" s="7">
        <v>11250</v>
      </c>
    </row>
    <row r="90" spans="1:6" ht="15" customHeight="1">
      <c r="A90" s="54" t="s">
        <v>55</v>
      </c>
      <c r="B90" s="54"/>
      <c r="C90" s="55"/>
      <c r="D90" s="54"/>
      <c r="E90" s="54"/>
      <c r="F90" s="54"/>
    </row>
    <row r="91" spans="1:6" s="19" customFormat="1" ht="57" customHeight="1">
      <c r="A91" s="15" t="s">
        <v>78</v>
      </c>
      <c r="B91" s="15"/>
      <c r="C91" s="15"/>
      <c r="D91" s="15"/>
      <c r="E91" s="15"/>
      <c r="F91" s="15"/>
    </row>
    <row r="92" spans="2:5" s="2" customFormat="1" ht="15" customHeight="1" hidden="1">
      <c r="B92" s="56" t="s">
        <v>5</v>
      </c>
      <c r="C92" s="57"/>
      <c r="D92" s="56" t="s">
        <v>6</v>
      </c>
      <c r="E92" s="57"/>
    </row>
    <row r="93" spans="1:6" s="2" customFormat="1" ht="17.25" customHeight="1">
      <c r="A93" s="27" t="s">
        <v>38</v>
      </c>
      <c r="B93" s="21" t="s">
        <v>33</v>
      </c>
      <c r="C93" s="22" t="s">
        <v>34</v>
      </c>
      <c r="D93" s="22" t="s">
        <v>33</v>
      </c>
      <c r="E93" s="22" t="s">
        <v>34</v>
      </c>
      <c r="F93" s="60" t="s">
        <v>53</v>
      </c>
    </row>
    <row r="94" spans="1:6" s="2" customFormat="1" ht="15" customHeight="1">
      <c r="A94" s="24"/>
      <c r="B94" s="23" t="s">
        <v>35</v>
      </c>
      <c r="C94" s="23" t="s">
        <v>36</v>
      </c>
      <c r="D94" s="23" t="s">
        <v>35</v>
      </c>
      <c r="E94" s="23" t="s">
        <v>36</v>
      </c>
      <c r="F94" s="61"/>
    </row>
    <row r="95" spans="1:6" s="2" customFormat="1" ht="15" customHeight="1" hidden="1">
      <c r="A95" s="26" t="s">
        <v>65</v>
      </c>
      <c r="B95" s="35">
        <v>0</v>
      </c>
      <c r="C95" s="48">
        <v>0</v>
      </c>
      <c r="D95" s="35">
        <v>0</v>
      </c>
      <c r="E95" s="35">
        <v>0</v>
      </c>
      <c r="F95" s="25">
        <v>0</v>
      </c>
    </row>
    <row r="96" spans="1:6" s="2" customFormat="1" ht="15" customHeight="1" hidden="1">
      <c r="A96" s="47" t="s">
        <v>72</v>
      </c>
      <c r="B96" s="37">
        <v>0</v>
      </c>
      <c r="C96" s="37">
        <v>0</v>
      </c>
      <c r="D96" s="37">
        <v>0</v>
      </c>
      <c r="E96" s="37">
        <v>0</v>
      </c>
      <c r="F96" s="4">
        <v>0</v>
      </c>
    </row>
    <row r="97" spans="1:6" s="2" customFormat="1" ht="15" customHeight="1" hidden="1">
      <c r="A97" s="47" t="s">
        <v>67</v>
      </c>
      <c r="B97" s="37">
        <v>0</v>
      </c>
      <c r="C97" s="37"/>
      <c r="D97" s="37"/>
      <c r="E97" s="37"/>
      <c r="F97" s="4">
        <v>0</v>
      </c>
    </row>
    <row r="98" spans="1:6" s="2" customFormat="1" ht="15" customHeight="1">
      <c r="A98" s="47" t="s">
        <v>69</v>
      </c>
      <c r="B98" s="37">
        <v>20686</v>
      </c>
      <c r="C98" s="37"/>
      <c r="D98" s="37"/>
      <c r="E98" s="37"/>
      <c r="F98" s="4">
        <v>294813</v>
      </c>
    </row>
    <row r="99" spans="1:6" s="2" customFormat="1" ht="15" customHeight="1">
      <c r="A99" s="47" t="s">
        <v>71</v>
      </c>
      <c r="B99" s="37">
        <v>6553</v>
      </c>
      <c r="C99" s="37"/>
      <c r="D99" s="37"/>
      <c r="E99" s="37"/>
      <c r="F99" s="4">
        <v>116235</v>
      </c>
    </row>
    <row r="100" spans="1:6" s="2" customFormat="1" ht="15" customHeight="1">
      <c r="A100" s="47" t="s">
        <v>90</v>
      </c>
      <c r="B100" s="37">
        <v>10113</v>
      </c>
      <c r="C100" s="37"/>
      <c r="D100" s="37"/>
      <c r="E100" s="37"/>
      <c r="F100" s="4">
        <v>167613</v>
      </c>
    </row>
    <row r="101" spans="1:6" s="2" customFormat="1" ht="15" customHeight="1">
      <c r="A101" s="47" t="s">
        <v>93</v>
      </c>
      <c r="B101" s="37">
        <v>7125</v>
      </c>
      <c r="C101" s="37"/>
      <c r="D101" s="37"/>
      <c r="E101" s="37"/>
      <c r="F101" s="4">
        <v>169224</v>
      </c>
    </row>
    <row r="102" spans="1:6" ht="15" customHeight="1">
      <c r="A102" s="47" t="s">
        <v>97</v>
      </c>
      <c r="B102" s="36">
        <f>SUM(B104)</f>
        <v>3665</v>
      </c>
      <c r="C102" s="36">
        <f>SUM(C104)</f>
        <v>0</v>
      </c>
      <c r="D102" s="36">
        <f>SUM(D104)</f>
        <v>0</v>
      </c>
      <c r="E102" s="36">
        <f>SUM(E104)</f>
        <v>0</v>
      </c>
      <c r="F102" s="13">
        <f>SUM(F104)</f>
        <v>105892</v>
      </c>
    </row>
    <row r="103" spans="1:6" ht="15" customHeight="1">
      <c r="A103" s="28"/>
      <c r="B103" s="38"/>
      <c r="C103" s="38"/>
      <c r="D103" s="38"/>
      <c r="E103" s="38"/>
      <c r="F103" s="6"/>
    </row>
    <row r="104" spans="1:6" ht="15" customHeight="1" hidden="1">
      <c r="A104" s="5" t="s">
        <v>56</v>
      </c>
      <c r="B104" s="7">
        <v>3665</v>
      </c>
      <c r="C104" s="11">
        <v>0</v>
      </c>
      <c r="D104" s="7">
        <v>0</v>
      </c>
      <c r="E104" s="7">
        <v>0</v>
      </c>
      <c r="F104" s="7">
        <v>105892</v>
      </c>
    </row>
    <row r="105" spans="1:6" ht="15" customHeight="1">
      <c r="A105" s="54" t="s">
        <v>55</v>
      </c>
      <c r="B105" s="54"/>
      <c r="C105" s="55"/>
      <c r="D105" s="54"/>
      <c r="E105" s="54"/>
      <c r="F105" s="54"/>
    </row>
    <row r="106" spans="1:6" s="19" customFormat="1" ht="57.75" customHeight="1">
      <c r="A106" s="15" t="s">
        <v>79</v>
      </c>
      <c r="B106" s="15"/>
      <c r="C106" s="15"/>
      <c r="D106" s="15"/>
      <c r="E106" s="15"/>
      <c r="F106" s="15"/>
    </row>
    <row r="107" spans="2:5" s="2" customFormat="1" ht="15" customHeight="1" hidden="1">
      <c r="B107" s="56" t="s">
        <v>5</v>
      </c>
      <c r="C107" s="57"/>
      <c r="D107" s="56" t="s">
        <v>6</v>
      </c>
      <c r="E107" s="57"/>
    </row>
    <row r="108" spans="1:6" s="2" customFormat="1" ht="17.25" customHeight="1">
      <c r="A108" s="27" t="s">
        <v>38</v>
      </c>
      <c r="B108" s="21" t="s">
        <v>33</v>
      </c>
      <c r="C108" s="22" t="s">
        <v>34</v>
      </c>
      <c r="D108" s="22" t="s">
        <v>33</v>
      </c>
      <c r="E108" s="22" t="s">
        <v>34</v>
      </c>
      <c r="F108" s="60" t="s">
        <v>53</v>
      </c>
    </row>
    <row r="109" spans="1:6" s="2" customFormat="1" ht="15" customHeight="1">
      <c r="A109" s="24"/>
      <c r="B109" s="23" t="s">
        <v>35</v>
      </c>
      <c r="C109" s="23" t="s">
        <v>36</v>
      </c>
      <c r="D109" s="23" t="s">
        <v>35</v>
      </c>
      <c r="E109" s="23" t="s">
        <v>36</v>
      </c>
      <c r="F109" s="61"/>
    </row>
    <row r="110" spans="1:6" s="2" customFormat="1" ht="15" customHeight="1" hidden="1">
      <c r="A110" s="26" t="s">
        <v>65</v>
      </c>
      <c r="B110" s="35">
        <v>0</v>
      </c>
      <c r="C110" s="48">
        <v>0</v>
      </c>
      <c r="D110" s="35">
        <v>0</v>
      </c>
      <c r="E110" s="35">
        <v>0</v>
      </c>
      <c r="F110" s="25">
        <v>0</v>
      </c>
    </row>
    <row r="111" spans="1:6" s="2" customFormat="1" ht="15" customHeight="1" hidden="1">
      <c r="A111" s="47" t="s">
        <v>72</v>
      </c>
      <c r="B111" s="37">
        <v>0</v>
      </c>
      <c r="C111" s="37">
        <v>0</v>
      </c>
      <c r="D111" s="37">
        <v>0</v>
      </c>
      <c r="E111" s="37">
        <v>0</v>
      </c>
      <c r="F111" s="4">
        <v>0</v>
      </c>
    </row>
    <row r="112" spans="1:6" s="2" customFormat="1" ht="15" customHeight="1" hidden="1">
      <c r="A112" s="47" t="s">
        <v>67</v>
      </c>
      <c r="B112" s="37">
        <v>15232</v>
      </c>
      <c r="C112" s="37"/>
      <c r="D112" s="37"/>
      <c r="E112" s="37"/>
      <c r="F112" s="4">
        <v>153596</v>
      </c>
    </row>
    <row r="113" spans="1:6" s="2" customFormat="1" ht="15" customHeight="1">
      <c r="A113" s="47" t="s">
        <v>69</v>
      </c>
      <c r="B113" s="37">
        <v>1836</v>
      </c>
      <c r="C113" s="37"/>
      <c r="D113" s="37"/>
      <c r="E113" s="37"/>
      <c r="F113" s="4">
        <v>34840</v>
      </c>
    </row>
    <row r="114" spans="1:6" s="2" customFormat="1" ht="15" customHeight="1">
      <c r="A114" s="47" t="s">
        <v>71</v>
      </c>
      <c r="B114" s="37">
        <v>3054</v>
      </c>
      <c r="C114" s="37"/>
      <c r="D114" s="37"/>
      <c r="E114" s="37"/>
      <c r="F114" s="4">
        <v>58816</v>
      </c>
    </row>
    <row r="115" spans="1:6" s="2" customFormat="1" ht="15" customHeight="1">
      <c r="A115" s="47" t="s">
        <v>90</v>
      </c>
      <c r="B115" s="37">
        <v>1636</v>
      </c>
      <c r="C115" s="37"/>
      <c r="D115" s="37"/>
      <c r="E115" s="37"/>
      <c r="F115" s="4">
        <v>63222</v>
      </c>
    </row>
    <row r="116" spans="1:6" s="2" customFormat="1" ht="15" customHeight="1">
      <c r="A116" s="47" t="s">
        <v>93</v>
      </c>
      <c r="B116" s="37">
        <v>700</v>
      </c>
      <c r="C116" s="37"/>
      <c r="D116" s="37"/>
      <c r="E116" s="37"/>
      <c r="F116" s="4">
        <v>8450</v>
      </c>
    </row>
    <row r="117" spans="1:6" ht="15" customHeight="1">
      <c r="A117" s="47" t="s">
        <v>97</v>
      </c>
      <c r="B117" s="36">
        <f>SUM(B119)</f>
        <v>2805</v>
      </c>
      <c r="C117" s="36">
        <f>SUM(C119)</f>
        <v>0</v>
      </c>
      <c r="D117" s="36">
        <f>SUM(D119)</f>
        <v>0</v>
      </c>
      <c r="E117" s="36">
        <f>SUM(E119)</f>
        <v>0</v>
      </c>
      <c r="F117" s="13">
        <f>SUM(F119)</f>
        <v>89920</v>
      </c>
    </row>
    <row r="118" spans="1:6" ht="15" customHeight="1">
      <c r="A118" s="28"/>
      <c r="B118" s="38"/>
      <c r="C118" s="38"/>
      <c r="D118" s="38"/>
      <c r="E118" s="38"/>
      <c r="F118" s="6"/>
    </row>
    <row r="119" spans="1:6" ht="15" customHeight="1" hidden="1">
      <c r="A119" s="5" t="s">
        <v>47</v>
      </c>
      <c r="B119" s="7">
        <v>2805</v>
      </c>
      <c r="C119" s="11">
        <v>0</v>
      </c>
      <c r="D119" s="7">
        <v>0</v>
      </c>
      <c r="E119" s="7">
        <v>0</v>
      </c>
      <c r="F119" s="7">
        <v>89920</v>
      </c>
    </row>
    <row r="120" spans="1:6" ht="15" customHeight="1">
      <c r="A120" s="54" t="s">
        <v>55</v>
      </c>
      <c r="B120" s="54"/>
      <c r="C120" s="55"/>
      <c r="D120" s="54"/>
      <c r="E120" s="54"/>
      <c r="F120" s="54"/>
    </row>
    <row r="121" spans="1:6" s="19" customFormat="1" ht="57.75" customHeight="1">
      <c r="A121" s="15" t="s">
        <v>80</v>
      </c>
      <c r="B121" s="15"/>
      <c r="C121" s="15"/>
      <c r="D121" s="15"/>
      <c r="E121" s="15"/>
      <c r="F121" s="15"/>
    </row>
    <row r="122" spans="2:5" s="2" customFormat="1" ht="15" customHeight="1" hidden="1">
      <c r="B122" s="56" t="s">
        <v>5</v>
      </c>
      <c r="C122" s="57"/>
      <c r="D122" s="56" t="s">
        <v>6</v>
      </c>
      <c r="E122" s="57"/>
    </row>
    <row r="123" spans="1:6" s="2" customFormat="1" ht="17.25" customHeight="1">
      <c r="A123" s="27" t="s">
        <v>38</v>
      </c>
      <c r="B123" s="21" t="s">
        <v>33</v>
      </c>
      <c r="C123" s="22" t="s">
        <v>34</v>
      </c>
      <c r="D123" s="22" t="s">
        <v>33</v>
      </c>
      <c r="E123" s="22" t="s">
        <v>34</v>
      </c>
      <c r="F123" s="60" t="s">
        <v>53</v>
      </c>
    </row>
    <row r="124" spans="1:6" s="2" customFormat="1" ht="15" customHeight="1">
      <c r="A124" s="24"/>
      <c r="B124" s="23" t="s">
        <v>35</v>
      </c>
      <c r="C124" s="23" t="s">
        <v>36</v>
      </c>
      <c r="D124" s="23" t="s">
        <v>35</v>
      </c>
      <c r="E124" s="23" t="s">
        <v>36</v>
      </c>
      <c r="F124" s="61"/>
    </row>
    <row r="125" spans="1:6" s="2" customFormat="1" ht="15" customHeight="1" hidden="1">
      <c r="A125" s="26" t="s">
        <v>65</v>
      </c>
      <c r="B125" s="35">
        <v>0</v>
      </c>
      <c r="C125" s="48">
        <v>0</v>
      </c>
      <c r="D125" s="35">
        <v>0</v>
      </c>
      <c r="E125" s="35">
        <v>0</v>
      </c>
      <c r="F125" s="25">
        <v>0</v>
      </c>
    </row>
    <row r="126" spans="1:6" s="2" customFormat="1" ht="15" customHeight="1" hidden="1">
      <c r="A126" s="47" t="s">
        <v>72</v>
      </c>
      <c r="B126" s="37">
        <v>0</v>
      </c>
      <c r="C126" s="37">
        <v>0</v>
      </c>
      <c r="D126" s="37">
        <v>0</v>
      </c>
      <c r="E126" s="37">
        <v>0</v>
      </c>
      <c r="F126" s="4">
        <v>0</v>
      </c>
    </row>
    <row r="127" spans="1:6" s="2" customFormat="1" ht="15" customHeight="1" hidden="1">
      <c r="A127" s="47" t="s">
        <v>67</v>
      </c>
      <c r="B127" s="37">
        <v>470</v>
      </c>
      <c r="C127" s="37"/>
      <c r="D127" s="37"/>
      <c r="E127" s="37"/>
      <c r="F127" s="4">
        <v>3654</v>
      </c>
    </row>
    <row r="128" spans="1:6" s="2" customFormat="1" ht="15" customHeight="1">
      <c r="A128" s="47" t="s">
        <v>69</v>
      </c>
      <c r="B128" s="37">
        <v>35578</v>
      </c>
      <c r="C128" s="37"/>
      <c r="D128" s="37"/>
      <c r="E128" s="37"/>
      <c r="F128" s="4">
        <v>359730</v>
      </c>
    </row>
    <row r="129" spans="1:6" s="2" customFormat="1" ht="15" customHeight="1">
      <c r="A129" s="47" t="s">
        <v>71</v>
      </c>
      <c r="B129" s="37">
        <v>5290</v>
      </c>
      <c r="C129" s="37"/>
      <c r="D129" s="37"/>
      <c r="E129" s="37"/>
      <c r="F129" s="4">
        <v>66033</v>
      </c>
    </row>
    <row r="130" spans="1:6" s="2" customFormat="1" ht="15" customHeight="1">
      <c r="A130" s="47" t="s">
        <v>90</v>
      </c>
      <c r="B130" s="37">
        <v>13564</v>
      </c>
      <c r="C130" s="37"/>
      <c r="D130" s="37"/>
      <c r="E130" s="37"/>
      <c r="F130" s="4">
        <v>318107</v>
      </c>
    </row>
    <row r="131" spans="1:6" s="2" customFormat="1" ht="15" customHeight="1">
      <c r="A131" s="47" t="s">
        <v>93</v>
      </c>
      <c r="B131" s="37">
        <v>9816</v>
      </c>
      <c r="C131" s="37"/>
      <c r="D131" s="37"/>
      <c r="E131" s="37"/>
      <c r="F131" s="4">
        <v>148387</v>
      </c>
    </row>
    <row r="132" spans="1:6" ht="15" customHeight="1">
      <c r="A132" s="47" t="s">
        <v>97</v>
      </c>
      <c r="B132" s="36">
        <f>SUM(B134)</f>
        <v>4776</v>
      </c>
      <c r="C132" s="36">
        <f>SUM(C134)</f>
        <v>0</v>
      </c>
      <c r="D132" s="36">
        <f>SUM(D134)</f>
        <v>0</v>
      </c>
      <c r="E132" s="36">
        <f>SUM(E134)</f>
        <v>0</v>
      </c>
      <c r="F132" s="13">
        <f>SUM(F134)</f>
        <v>92397</v>
      </c>
    </row>
    <row r="133" spans="1:6" ht="15" customHeight="1">
      <c r="A133" s="28"/>
      <c r="B133" s="38"/>
      <c r="C133" s="38"/>
      <c r="D133" s="38"/>
      <c r="E133" s="38"/>
      <c r="F133" s="6"/>
    </row>
    <row r="134" spans="1:6" ht="15" customHeight="1" hidden="1">
      <c r="A134" s="5" t="s">
        <v>48</v>
      </c>
      <c r="B134" s="7">
        <v>4776</v>
      </c>
      <c r="C134" s="11">
        <v>0</v>
      </c>
      <c r="D134" s="7">
        <v>0</v>
      </c>
      <c r="E134" s="7">
        <v>0</v>
      </c>
      <c r="F134" s="7">
        <v>92397</v>
      </c>
    </row>
    <row r="135" spans="1:6" ht="15" customHeight="1">
      <c r="A135" s="54" t="s">
        <v>55</v>
      </c>
      <c r="B135" s="54"/>
      <c r="C135" s="55"/>
      <c r="D135" s="54"/>
      <c r="E135" s="54"/>
      <c r="F135" s="54"/>
    </row>
    <row r="136" spans="1:6" s="19" customFormat="1" ht="57" customHeight="1">
      <c r="A136" s="15" t="s">
        <v>88</v>
      </c>
      <c r="B136" s="15"/>
      <c r="C136" s="15"/>
      <c r="D136" s="15"/>
      <c r="E136" s="15"/>
      <c r="F136" s="15"/>
    </row>
    <row r="137" spans="2:5" s="2" customFormat="1" ht="15" customHeight="1" hidden="1">
      <c r="B137" s="56" t="s">
        <v>5</v>
      </c>
      <c r="C137" s="57"/>
      <c r="D137" s="56" t="s">
        <v>6</v>
      </c>
      <c r="E137" s="57"/>
    </row>
    <row r="138" spans="1:6" s="2" customFormat="1" ht="17.25" customHeight="1">
      <c r="A138" s="27" t="s">
        <v>38</v>
      </c>
      <c r="B138" s="21" t="s">
        <v>33</v>
      </c>
      <c r="C138" s="22" t="s">
        <v>34</v>
      </c>
      <c r="D138" s="22" t="s">
        <v>33</v>
      </c>
      <c r="E138" s="22" t="s">
        <v>34</v>
      </c>
      <c r="F138" s="60" t="s">
        <v>53</v>
      </c>
    </row>
    <row r="139" spans="1:6" s="2" customFormat="1" ht="15" customHeight="1">
      <c r="A139" s="24"/>
      <c r="B139" s="23" t="s">
        <v>35</v>
      </c>
      <c r="C139" s="23" t="s">
        <v>36</v>
      </c>
      <c r="D139" s="23" t="s">
        <v>35</v>
      </c>
      <c r="E139" s="23" t="s">
        <v>36</v>
      </c>
      <c r="F139" s="61"/>
    </row>
    <row r="140" spans="1:6" s="2" customFormat="1" ht="15" customHeight="1" hidden="1">
      <c r="A140" s="26" t="s">
        <v>65</v>
      </c>
      <c r="B140" s="35">
        <v>0</v>
      </c>
      <c r="C140" s="48">
        <v>0</v>
      </c>
      <c r="D140" s="35">
        <v>0</v>
      </c>
      <c r="E140" s="35">
        <v>0</v>
      </c>
      <c r="F140" s="25">
        <v>0</v>
      </c>
    </row>
    <row r="141" spans="1:6" s="2" customFormat="1" ht="15" customHeight="1" hidden="1">
      <c r="A141" s="47" t="s">
        <v>72</v>
      </c>
      <c r="B141" s="37">
        <v>0</v>
      </c>
      <c r="C141" s="37">
        <v>0</v>
      </c>
      <c r="D141" s="37">
        <v>0</v>
      </c>
      <c r="E141" s="37">
        <v>0</v>
      </c>
      <c r="F141" s="4">
        <v>0</v>
      </c>
    </row>
    <row r="142" spans="1:6" s="2" customFormat="1" ht="15" customHeight="1" hidden="1">
      <c r="A142" s="47" t="s">
        <v>67</v>
      </c>
      <c r="B142" s="37">
        <v>0</v>
      </c>
      <c r="C142" s="37"/>
      <c r="D142" s="37"/>
      <c r="E142" s="37"/>
      <c r="F142" s="4">
        <v>0</v>
      </c>
    </row>
    <row r="143" spans="1:6" s="2" customFormat="1" ht="15" customHeight="1">
      <c r="A143" s="47" t="s">
        <v>69</v>
      </c>
      <c r="B143" s="37">
        <v>210</v>
      </c>
      <c r="C143" s="37"/>
      <c r="D143" s="37"/>
      <c r="E143" s="37"/>
      <c r="F143" s="4">
        <v>3710</v>
      </c>
    </row>
    <row r="144" spans="1:6" s="2" customFormat="1" ht="15" customHeight="1">
      <c r="A144" s="47" t="s">
        <v>71</v>
      </c>
      <c r="B144" s="37">
        <v>0</v>
      </c>
      <c r="C144" s="37"/>
      <c r="D144" s="37"/>
      <c r="E144" s="37"/>
      <c r="F144" s="4">
        <v>0</v>
      </c>
    </row>
    <row r="145" spans="1:6" s="2" customFormat="1" ht="15" customHeight="1">
      <c r="A145" s="47" t="s">
        <v>90</v>
      </c>
      <c r="B145" s="37">
        <v>13740</v>
      </c>
      <c r="C145" s="37"/>
      <c r="D145" s="37"/>
      <c r="E145" s="37"/>
      <c r="F145" s="4">
        <v>247851</v>
      </c>
    </row>
    <row r="146" spans="1:6" s="2" customFormat="1" ht="15" customHeight="1">
      <c r="A146" s="47" t="s">
        <v>93</v>
      </c>
      <c r="B146" s="37">
        <v>10097</v>
      </c>
      <c r="C146" s="37"/>
      <c r="D146" s="37"/>
      <c r="E146" s="37"/>
      <c r="F146" s="4">
        <v>179504</v>
      </c>
    </row>
    <row r="147" spans="1:6" ht="15" customHeight="1">
      <c r="A147" s="47" t="s">
        <v>97</v>
      </c>
      <c r="B147" s="36">
        <f>SUM(B149)</f>
        <v>40342</v>
      </c>
      <c r="C147" s="36">
        <f>SUM(C149)</f>
        <v>0</v>
      </c>
      <c r="D147" s="36">
        <f>SUM(D149)</f>
        <v>0</v>
      </c>
      <c r="E147" s="36">
        <f>SUM(E149)</f>
        <v>0</v>
      </c>
      <c r="F147" s="13">
        <f>SUM(F149)</f>
        <v>887020</v>
      </c>
    </row>
    <row r="148" spans="1:6" ht="15" customHeight="1">
      <c r="A148" s="28"/>
      <c r="B148" s="38"/>
      <c r="C148" s="38"/>
      <c r="D148" s="38"/>
      <c r="E148" s="38"/>
      <c r="F148" s="6"/>
    </row>
    <row r="149" spans="1:6" ht="15" customHeight="1" hidden="1">
      <c r="A149" s="5" t="s">
        <v>57</v>
      </c>
      <c r="B149" s="7">
        <v>40342</v>
      </c>
      <c r="C149" s="11">
        <v>0</v>
      </c>
      <c r="D149" s="7">
        <v>0</v>
      </c>
      <c r="E149" s="7">
        <v>0</v>
      </c>
      <c r="F149" s="7">
        <v>887020</v>
      </c>
    </row>
    <row r="150" spans="1:6" ht="15" customHeight="1">
      <c r="A150" s="54" t="s">
        <v>55</v>
      </c>
      <c r="B150" s="54"/>
      <c r="C150" s="55"/>
      <c r="D150" s="54"/>
      <c r="E150" s="54"/>
      <c r="F150" s="54"/>
    </row>
    <row r="151" spans="1:6" s="19" customFormat="1" ht="57.75" customHeight="1">
      <c r="A151" s="15" t="s">
        <v>81</v>
      </c>
      <c r="B151" s="15"/>
      <c r="C151" s="15"/>
      <c r="D151" s="15"/>
      <c r="E151" s="15"/>
      <c r="F151" s="15"/>
    </row>
    <row r="152" spans="2:5" s="2" customFormat="1" ht="15" customHeight="1" hidden="1">
      <c r="B152" s="56" t="s">
        <v>5</v>
      </c>
      <c r="C152" s="57"/>
      <c r="D152" s="56" t="s">
        <v>6</v>
      </c>
      <c r="E152" s="57"/>
    </row>
    <row r="153" spans="1:6" s="2" customFormat="1" ht="17.25" customHeight="1">
      <c r="A153" s="27" t="s">
        <v>38</v>
      </c>
      <c r="B153" s="21" t="s">
        <v>33</v>
      </c>
      <c r="C153" s="22" t="s">
        <v>34</v>
      </c>
      <c r="D153" s="22" t="s">
        <v>33</v>
      </c>
      <c r="E153" s="22" t="s">
        <v>34</v>
      </c>
      <c r="F153" s="60" t="s">
        <v>53</v>
      </c>
    </row>
    <row r="154" spans="1:6" s="2" customFormat="1" ht="15" customHeight="1">
      <c r="A154" s="24"/>
      <c r="B154" s="23" t="s">
        <v>35</v>
      </c>
      <c r="C154" s="23" t="s">
        <v>36</v>
      </c>
      <c r="D154" s="23" t="s">
        <v>35</v>
      </c>
      <c r="E154" s="23" t="s">
        <v>36</v>
      </c>
      <c r="F154" s="61"/>
    </row>
    <row r="155" spans="1:6" s="2" customFormat="1" ht="15" customHeight="1" hidden="1">
      <c r="A155" s="26" t="s">
        <v>65</v>
      </c>
      <c r="B155" s="48">
        <v>1265</v>
      </c>
      <c r="C155" s="48">
        <v>0</v>
      </c>
      <c r="D155" s="35">
        <v>415</v>
      </c>
      <c r="E155" s="35">
        <v>0</v>
      </c>
      <c r="F155" s="25">
        <v>9340</v>
      </c>
    </row>
    <row r="156" spans="1:6" s="2" customFormat="1" ht="15" customHeight="1" hidden="1">
      <c r="A156" s="47" t="s">
        <v>72</v>
      </c>
      <c r="B156" s="37">
        <v>454</v>
      </c>
      <c r="C156" s="37">
        <v>0</v>
      </c>
      <c r="D156" s="37">
        <v>3</v>
      </c>
      <c r="E156" s="37">
        <v>0</v>
      </c>
      <c r="F156" s="4">
        <v>10140</v>
      </c>
    </row>
    <row r="157" spans="1:6" s="2" customFormat="1" ht="15" customHeight="1" hidden="1">
      <c r="A157" s="47" t="s">
        <v>67</v>
      </c>
      <c r="B157" s="37">
        <v>9816</v>
      </c>
      <c r="C157" s="37"/>
      <c r="D157" s="37"/>
      <c r="E157" s="37"/>
      <c r="F157" s="4">
        <v>65776</v>
      </c>
    </row>
    <row r="158" spans="1:6" s="2" customFormat="1" ht="15" customHeight="1">
      <c r="A158" s="47" t="s">
        <v>69</v>
      </c>
      <c r="B158" s="37">
        <v>17585</v>
      </c>
      <c r="C158" s="37"/>
      <c r="D158" s="37"/>
      <c r="E158" s="37"/>
      <c r="F158" s="4">
        <v>251635</v>
      </c>
    </row>
    <row r="159" spans="1:6" s="2" customFormat="1" ht="15" customHeight="1">
      <c r="A159" s="47" t="s">
        <v>71</v>
      </c>
      <c r="B159" s="37">
        <v>9216</v>
      </c>
      <c r="C159" s="37"/>
      <c r="D159" s="37"/>
      <c r="E159" s="37"/>
      <c r="F159" s="4">
        <v>124879</v>
      </c>
    </row>
    <row r="160" spans="1:6" s="2" customFormat="1" ht="15" customHeight="1">
      <c r="A160" s="47" t="s">
        <v>90</v>
      </c>
      <c r="B160" s="37">
        <v>13879</v>
      </c>
      <c r="C160" s="37"/>
      <c r="D160" s="37"/>
      <c r="E160" s="37"/>
      <c r="F160" s="4">
        <v>265467</v>
      </c>
    </row>
    <row r="161" spans="1:6" s="2" customFormat="1" ht="15" customHeight="1">
      <c r="A161" s="47" t="s">
        <v>93</v>
      </c>
      <c r="B161" s="37">
        <v>19704</v>
      </c>
      <c r="C161" s="37"/>
      <c r="D161" s="37"/>
      <c r="E161" s="37"/>
      <c r="F161" s="4">
        <v>393987</v>
      </c>
    </row>
    <row r="162" spans="1:6" ht="15" customHeight="1">
      <c r="A162" s="47" t="s">
        <v>97</v>
      </c>
      <c r="B162" s="36">
        <f>SUM(B164)</f>
        <v>32045</v>
      </c>
      <c r="C162" s="36">
        <f>SUM(C164)</f>
        <v>0</v>
      </c>
      <c r="D162" s="36">
        <f>SUM(D164)</f>
        <v>0</v>
      </c>
      <c r="E162" s="36">
        <f>SUM(E164)</f>
        <v>0</v>
      </c>
      <c r="F162" s="13">
        <f>SUM(F164)</f>
        <v>712522</v>
      </c>
    </row>
    <row r="163" spans="1:6" ht="15" customHeight="1">
      <c r="A163" s="28"/>
      <c r="B163" s="38"/>
      <c r="C163" s="38"/>
      <c r="D163" s="38"/>
      <c r="E163" s="38"/>
      <c r="F163" s="6"/>
    </row>
    <row r="164" spans="1:6" ht="15" customHeight="1" hidden="1">
      <c r="A164" s="5" t="s">
        <v>1</v>
      </c>
      <c r="B164" s="11">
        <v>32045</v>
      </c>
      <c r="C164" s="11">
        <v>0</v>
      </c>
      <c r="D164" s="7">
        <v>0</v>
      </c>
      <c r="E164" s="7">
        <v>0</v>
      </c>
      <c r="F164" s="7">
        <v>712522</v>
      </c>
    </row>
    <row r="165" spans="1:6" ht="15" customHeight="1">
      <c r="A165" s="54" t="s">
        <v>55</v>
      </c>
      <c r="B165" s="55"/>
      <c r="C165" s="55"/>
      <c r="D165" s="54"/>
      <c r="E165" s="54"/>
      <c r="F165" s="54"/>
    </row>
    <row r="166" spans="1:6" s="19" customFormat="1" ht="56.25" customHeight="1">
      <c r="A166" s="15" t="s">
        <v>92</v>
      </c>
      <c r="B166" s="15"/>
      <c r="C166" s="15"/>
      <c r="D166" s="15"/>
      <c r="E166" s="15"/>
      <c r="F166" s="15"/>
    </row>
    <row r="167" spans="2:5" s="2" customFormat="1" ht="15" customHeight="1" hidden="1">
      <c r="B167" s="56" t="s">
        <v>5</v>
      </c>
      <c r="C167" s="57"/>
      <c r="D167" s="56" t="s">
        <v>6</v>
      </c>
      <c r="E167" s="57"/>
    </row>
    <row r="168" spans="1:6" s="2" customFormat="1" ht="17.25" customHeight="1">
      <c r="A168" s="27" t="s">
        <v>38</v>
      </c>
      <c r="B168" s="21" t="s">
        <v>33</v>
      </c>
      <c r="C168" s="22" t="s">
        <v>34</v>
      </c>
      <c r="D168" s="22" t="s">
        <v>33</v>
      </c>
      <c r="E168" s="22" t="s">
        <v>34</v>
      </c>
      <c r="F168" s="60" t="s">
        <v>53</v>
      </c>
    </row>
    <row r="169" spans="1:6" s="2" customFormat="1" ht="15" customHeight="1">
      <c r="A169" s="24"/>
      <c r="B169" s="23" t="s">
        <v>35</v>
      </c>
      <c r="C169" s="23" t="s">
        <v>36</v>
      </c>
      <c r="D169" s="23" t="s">
        <v>35</v>
      </c>
      <c r="E169" s="23" t="s">
        <v>36</v>
      </c>
      <c r="F169" s="61"/>
    </row>
    <row r="170" spans="1:6" s="2" customFormat="1" ht="15" customHeight="1" hidden="1">
      <c r="A170" s="26" t="s">
        <v>65</v>
      </c>
      <c r="B170" s="35">
        <v>0</v>
      </c>
      <c r="C170" s="48">
        <v>0</v>
      </c>
      <c r="D170" s="35">
        <v>0</v>
      </c>
      <c r="E170" s="35">
        <v>0</v>
      </c>
      <c r="F170" s="25">
        <v>0</v>
      </c>
    </row>
    <row r="171" spans="1:6" s="2" customFormat="1" ht="15" customHeight="1" hidden="1">
      <c r="A171" s="47" t="s">
        <v>72</v>
      </c>
      <c r="B171" s="37">
        <v>0</v>
      </c>
      <c r="C171" s="37">
        <v>0</v>
      </c>
      <c r="D171" s="37">
        <v>0</v>
      </c>
      <c r="E171" s="37">
        <v>0</v>
      </c>
      <c r="F171" s="4">
        <v>0</v>
      </c>
    </row>
    <row r="172" spans="1:6" s="2" customFormat="1" ht="15" customHeight="1" hidden="1">
      <c r="A172" s="47" t="s">
        <v>67</v>
      </c>
      <c r="B172" s="37">
        <v>1445</v>
      </c>
      <c r="C172" s="37"/>
      <c r="D172" s="37"/>
      <c r="E172" s="37"/>
      <c r="F172" s="4">
        <v>20072</v>
      </c>
    </row>
    <row r="173" spans="1:6" s="2" customFormat="1" ht="15" customHeight="1">
      <c r="A173" s="47" t="s">
        <v>69</v>
      </c>
      <c r="B173" s="37">
        <v>10157</v>
      </c>
      <c r="C173" s="37"/>
      <c r="D173" s="37"/>
      <c r="E173" s="37"/>
      <c r="F173" s="4">
        <v>285641</v>
      </c>
    </row>
    <row r="174" spans="1:6" s="2" customFormat="1" ht="15" customHeight="1">
      <c r="A174" s="47" t="s">
        <v>71</v>
      </c>
      <c r="B174" s="37">
        <v>3627</v>
      </c>
      <c r="C174" s="37"/>
      <c r="D174" s="37"/>
      <c r="E174" s="37"/>
      <c r="F174" s="4">
        <v>95182</v>
      </c>
    </row>
    <row r="175" spans="1:6" s="2" customFormat="1" ht="15" customHeight="1">
      <c r="A175" s="47" t="s">
        <v>90</v>
      </c>
      <c r="B175" s="37">
        <v>8865</v>
      </c>
      <c r="C175" s="37"/>
      <c r="D175" s="37"/>
      <c r="E175" s="37"/>
      <c r="F175" s="4">
        <v>216294</v>
      </c>
    </row>
    <row r="176" spans="1:6" s="2" customFormat="1" ht="15" customHeight="1">
      <c r="A176" s="47" t="s">
        <v>93</v>
      </c>
      <c r="B176" s="37">
        <v>8223</v>
      </c>
      <c r="C176" s="37"/>
      <c r="D176" s="37"/>
      <c r="E176" s="37"/>
      <c r="F176" s="4">
        <v>193604</v>
      </c>
    </row>
    <row r="177" spans="1:6" ht="15" customHeight="1">
      <c r="A177" s="47" t="s">
        <v>97</v>
      </c>
      <c r="B177" s="36">
        <f>SUM(B179)</f>
        <v>13510</v>
      </c>
      <c r="C177" s="36">
        <f>SUM(C179)</f>
        <v>0</v>
      </c>
      <c r="D177" s="36">
        <f>SUM(D179)</f>
        <v>0</v>
      </c>
      <c r="E177" s="36">
        <f>SUM(E179)</f>
        <v>0</v>
      </c>
      <c r="F177" s="13">
        <f>SUM(F179)</f>
        <v>401269</v>
      </c>
    </row>
    <row r="178" spans="1:6" ht="15" customHeight="1">
      <c r="A178" s="28"/>
      <c r="B178" s="38"/>
      <c r="C178" s="38"/>
      <c r="D178" s="38"/>
      <c r="E178" s="38"/>
      <c r="F178" s="6"/>
    </row>
    <row r="179" spans="1:6" ht="15" customHeight="1" hidden="1">
      <c r="A179" s="5" t="s">
        <v>49</v>
      </c>
      <c r="B179" s="7">
        <v>13510</v>
      </c>
      <c r="C179" s="11">
        <v>0</v>
      </c>
      <c r="D179" s="7">
        <v>0</v>
      </c>
      <c r="E179" s="7">
        <v>0</v>
      </c>
      <c r="F179" s="7">
        <v>401269</v>
      </c>
    </row>
    <row r="180" spans="1:6" ht="15" customHeight="1">
      <c r="A180" s="54" t="s">
        <v>55</v>
      </c>
      <c r="B180" s="54"/>
      <c r="C180" s="55"/>
      <c r="D180" s="54"/>
      <c r="E180" s="54"/>
      <c r="F180" s="54"/>
    </row>
    <row r="181" spans="1:6" s="19" customFormat="1" ht="57.75" customHeight="1">
      <c r="A181" s="15" t="s">
        <v>82</v>
      </c>
      <c r="B181" s="15"/>
      <c r="C181" s="15"/>
      <c r="D181" s="15"/>
      <c r="E181" s="15"/>
      <c r="F181" s="15"/>
    </row>
    <row r="182" spans="2:5" s="2" customFormat="1" ht="15" customHeight="1" hidden="1">
      <c r="B182" s="56" t="s">
        <v>5</v>
      </c>
      <c r="C182" s="57"/>
      <c r="D182" s="56" t="s">
        <v>6</v>
      </c>
      <c r="E182" s="57"/>
    </row>
    <row r="183" spans="1:6" s="2" customFormat="1" ht="17.25" customHeight="1">
      <c r="A183" s="27" t="s">
        <v>38</v>
      </c>
      <c r="B183" s="21" t="s">
        <v>33</v>
      </c>
      <c r="C183" s="22" t="s">
        <v>34</v>
      </c>
      <c r="D183" s="22" t="s">
        <v>33</v>
      </c>
      <c r="E183" s="22" t="s">
        <v>34</v>
      </c>
      <c r="F183" s="60" t="s">
        <v>53</v>
      </c>
    </row>
    <row r="184" spans="1:6" s="2" customFormat="1" ht="15" customHeight="1">
      <c r="A184" s="24"/>
      <c r="B184" s="23" t="s">
        <v>35</v>
      </c>
      <c r="C184" s="23" t="s">
        <v>36</v>
      </c>
      <c r="D184" s="23" t="s">
        <v>35</v>
      </c>
      <c r="E184" s="23" t="s">
        <v>36</v>
      </c>
      <c r="F184" s="61"/>
    </row>
    <row r="185" spans="1:6" s="2" customFormat="1" ht="15" customHeight="1" hidden="1">
      <c r="A185" s="26" t="s">
        <v>65</v>
      </c>
      <c r="B185" s="48">
        <v>2457</v>
      </c>
      <c r="C185" s="48">
        <v>0</v>
      </c>
      <c r="D185" s="35">
        <v>0</v>
      </c>
      <c r="E185" s="35">
        <v>0</v>
      </c>
      <c r="F185" s="25">
        <v>28630</v>
      </c>
    </row>
    <row r="186" spans="1:6" s="2" customFormat="1" ht="15" customHeight="1" hidden="1">
      <c r="A186" s="47" t="s">
        <v>72</v>
      </c>
      <c r="B186" s="37">
        <v>3850</v>
      </c>
      <c r="C186" s="37">
        <v>0</v>
      </c>
      <c r="D186" s="37">
        <v>0</v>
      </c>
      <c r="E186" s="37">
        <v>0</v>
      </c>
      <c r="F186" s="4">
        <v>38307</v>
      </c>
    </row>
    <row r="187" spans="1:6" s="2" customFormat="1" ht="15" customHeight="1" hidden="1">
      <c r="A187" s="47" t="s">
        <v>67</v>
      </c>
      <c r="B187" s="37">
        <v>1260</v>
      </c>
      <c r="C187" s="37"/>
      <c r="D187" s="37"/>
      <c r="E187" s="37"/>
      <c r="F187" s="4">
        <v>24081</v>
      </c>
    </row>
    <row r="188" spans="1:6" s="2" customFormat="1" ht="15" customHeight="1">
      <c r="A188" s="47" t="s">
        <v>69</v>
      </c>
      <c r="B188" s="37">
        <v>23386</v>
      </c>
      <c r="C188" s="37"/>
      <c r="D188" s="37"/>
      <c r="E188" s="37"/>
      <c r="F188" s="4">
        <v>246501</v>
      </c>
    </row>
    <row r="189" spans="1:6" s="2" customFormat="1" ht="15" customHeight="1">
      <c r="A189" s="47" t="s">
        <v>71</v>
      </c>
      <c r="B189" s="37">
        <v>14571</v>
      </c>
      <c r="C189" s="37"/>
      <c r="D189" s="37"/>
      <c r="E189" s="37"/>
      <c r="F189" s="4">
        <v>209351</v>
      </c>
    </row>
    <row r="190" spans="1:6" s="2" customFormat="1" ht="15" customHeight="1">
      <c r="A190" s="47" t="s">
        <v>90</v>
      </c>
      <c r="B190" s="37">
        <v>10351</v>
      </c>
      <c r="C190" s="37"/>
      <c r="D190" s="37"/>
      <c r="E190" s="37"/>
      <c r="F190" s="4">
        <v>154870</v>
      </c>
    </row>
    <row r="191" spans="1:6" s="2" customFormat="1" ht="15" customHeight="1">
      <c r="A191" s="47" t="s">
        <v>93</v>
      </c>
      <c r="B191" s="37">
        <v>5083</v>
      </c>
      <c r="C191" s="37"/>
      <c r="D191" s="37"/>
      <c r="E191" s="37"/>
      <c r="F191" s="4">
        <v>70183</v>
      </c>
    </row>
    <row r="192" spans="1:6" ht="15" customHeight="1">
      <c r="A192" s="47" t="s">
        <v>97</v>
      </c>
      <c r="B192" s="36">
        <f>SUM(B194)</f>
        <v>17306</v>
      </c>
      <c r="C192" s="36">
        <f>SUM(C194)</f>
        <v>0</v>
      </c>
      <c r="D192" s="36">
        <f>SUM(D194)</f>
        <v>0</v>
      </c>
      <c r="E192" s="36">
        <f>SUM(E194)</f>
        <v>0</v>
      </c>
      <c r="F192" s="13">
        <f>SUM(F194)</f>
        <v>283416</v>
      </c>
    </row>
    <row r="193" spans="1:6" ht="15" customHeight="1">
      <c r="A193" s="28"/>
      <c r="B193" s="38"/>
      <c r="C193" s="38"/>
      <c r="D193" s="38"/>
      <c r="E193" s="38"/>
      <c r="F193" s="6"/>
    </row>
    <row r="194" spans="1:6" ht="15" customHeight="1" hidden="1">
      <c r="A194" s="5" t="s">
        <v>2</v>
      </c>
      <c r="B194" s="11">
        <v>17306</v>
      </c>
      <c r="C194" s="11">
        <v>0</v>
      </c>
      <c r="D194" s="7">
        <v>0</v>
      </c>
      <c r="E194" s="7">
        <v>0</v>
      </c>
      <c r="F194" s="7">
        <v>283416</v>
      </c>
    </row>
    <row r="195" spans="1:6" ht="15" customHeight="1">
      <c r="A195" s="54" t="s">
        <v>55</v>
      </c>
      <c r="B195" s="55"/>
      <c r="C195" s="55"/>
      <c r="D195" s="54"/>
      <c r="E195" s="54"/>
      <c r="F195" s="54"/>
    </row>
    <row r="196" spans="1:6" s="19" customFormat="1" ht="57.75" customHeight="1">
      <c r="A196" s="15" t="s">
        <v>83</v>
      </c>
      <c r="B196" s="15"/>
      <c r="C196" s="15"/>
      <c r="D196" s="15"/>
      <c r="E196" s="15"/>
      <c r="F196" s="15"/>
    </row>
    <row r="197" spans="2:5" s="2" customFormat="1" ht="15" customHeight="1" hidden="1">
      <c r="B197" s="56" t="s">
        <v>5</v>
      </c>
      <c r="C197" s="57"/>
      <c r="D197" s="56" t="s">
        <v>6</v>
      </c>
      <c r="E197" s="57"/>
    </row>
    <row r="198" spans="1:7" s="2" customFormat="1" ht="17.25" customHeight="1">
      <c r="A198" s="27" t="s">
        <v>38</v>
      </c>
      <c r="B198" s="21" t="s">
        <v>33</v>
      </c>
      <c r="C198" s="22" t="s">
        <v>34</v>
      </c>
      <c r="D198" s="22" t="s">
        <v>33</v>
      </c>
      <c r="E198" s="22" t="s">
        <v>34</v>
      </c>
      <c r="F198" s="60" t="s">
        <v>53</v>
      </c>
      <c r="G198" s="63"/>
    </row>
    <row r="199" spans="1:7" s="2" customFormat="1" ht="15" customHeight="1">
      <c r="A199" s="24"/>
      <c r="B199" s="23" t="s">
        <v>35</v>
      </c>
      <c r="C199" s="23" t="s">
        <v>36</v>
      </c>
      <c r="D199" s="23" t="s">
        <v>35</v>
      </c>
      <c r="E199" s="23" t="s">
        <v>36</v>
      </c>
      <c r="F199" s="61"/>
      <c r="G199" s="62"/>
    </row>
    <row r="200" spans="1:6" s="2" customFormat="1" ht="15" customHeight="1" hidden="1">
      <c r="A200" s="26" t="s">
        <v>65</v>
      </c>
      <c r="B200" s="48">
        <v>220</v>
      </c>
      <c r="C200" s="48">
        <v>0</v>
      </c>
      <c r="D200" s="35">
        <v>70</v>
      </c>
      <c r="E200" s="35">
        <v>0</v>
      </c>
      <c r="F200" s="25">
        <v>1578</v>
      </c>
    </row>
    <row r="201" spans="1:6" s="2" customFormat="1" ht="15" customHeight="1" hidden="1">
      <c r="A201" s="47" t="s">
        <v>72</v>
      </c>
      <c r="B201" s="37">
        <v>1552</v>
      </c>
      <c r="C201" s="37">
        <v>0</v>
      </c>
      <c r="D201" s="37">
        <v>1530</v>
      </c>
      <c r="E201" s="37">
        <v>0</v>
      </c>
      <c r="F201" s="4">
        <v>2170</v>
      </c>
    </row>
    <row r="202" spans="1:6" s="2" customFormat="1" ht="15" customHeight="1" hidden="1">
      <c r="A202" s="47" t="s">
        <v>67</v>
      </c>
      <c r="B202" s="37">
        <v>0</v>
      </c>
      <c r="C202" s="37"/>
      <c r="D202" s="37"/>
      <c r="E202" s="37"/>
      <c r="F202" s="4">
        <v>0</v>
      </c>
    </row>
    <row r="203" spans="1:6" s="2" customFormat="1" ht="15" customHeight="1">
      <c r="A203" s="47" t="s">
        <v>69</v>
      </c>
      <c r="B203" s="37">
        <v>0</v>
      </c>
      <c r="C203" s="37"/>
      <c r="D203" s="37"/>
      <c r="E203" s="37"/>
      <c r="F203" s="4">
        <v>250</v>
      </c>
    </row>
    <row r="204" spans="1:6" s="2" customFormat="1" ht="15" customHeight="1">
      <c r="A204" s="47" t="s">
        <v>71</v>
      </c>
      <c r="B204" s="37">
        <v>0</v>
      </c>
      <c r="C204" s="37"/>
      <c r="D204" s="37"/>
      <c r="E204" s="37"/>
      <c r="F204" s="4">
        <v>0</v>
      </c>
    </row>
    <row r="205" spans="1:6" s="2" customFormat="1" ht="15" customHeight="1">
      <c r="A205" s="47" t="s">
        <v>90</v>
      </c>
      <c r="B205" s="37">
        <v>0</v>
      </c>
      <c r="C205" s="37"/>
      <c r="D205" s="37"/>
      <c r="E205" s="37"/>
      <c r="F205" s="4">
        <v>0</v>
      </c>
    </row>
    <row r="206" spans="1:6" s="2" customFormat="1" ht="15" customHeight="1">
      <c r="A206" s="47" t="s">
        <v>93</v>
      </c>
      <c r="B206" s="37">
        <v>0</v>
      </c>
      <c r="C206" s="37"/>
      <c r="D206" s="37"/>
      <c r="E206" s="37"/>
      <c r="F206" s="4">
        <v>0</v>
      </c>
    </row>
    <row r="207" spans="1:6" ht="15" customHeight="1">
      <c r="A207" s="47" t="s">
        <v>97</v>
      </c>
      <c r="B207" s="36">
        <f>SUM(B209)</f>
        <v>770</v>
      </c>
      <c r="C207" s="36">
        <f>SUM(C209)</f>
        <v>0</v>
      </c>
      <c r="D207" s="36">
        <f>SUM(D209)</f>
        <v>0</v>
      </c>
      <c r="E207" s="36">
        <f>SUM(E209)</f>
        <v>0</v>
      </c>
      <c r="F207" s="13">
        <f>SUM(F209)</f>
        <v>21020</v>
      </c>
    </row>
    <row r="208" spans="1:7" ht="15" customHeight="1">
      <c r="A208" s="28"/>
      <c r="B208" s="38"/>
      <c r="C208" s="38"/>
      <c r="D208" s="38"/>
      <c r="E208" s="38"/>
      <c r="F208" s="6"/>
      <c r="G208" s="64"/>
    </row>
    <row r="209" spans="1:6" ht="15" customHeight="1" hidden="1">
      <c r="A209" s="5" t="s">
        <v>3</v>
      </c>
      <c r="B209" s="11">
        <v>770</v>
      </c>
      <c r="C209" s="11">
        <v>0</v>
      </c>
      <c r="D209" s="7">
        <v>0</v>
      </c>
      <c r="E209" s="7">
        <v>0</v>
      </c>
      <c r="F209" s="7">
        <v>21020</v>
      </c>
    </row>
    <row r="210" spans="1:6" ht="15" customHeight="1">
      <c r="A210" s="54" t="s">
        <v>55</v>
      </c>
      <c r="B210" s="55"/>
      <c r="C210" s="55"/>
      <c r="D210" s="54"/>
      <c r="E210" s="54"/>
      <c r="F210" s="54"/>
    </row>
    <row r="211" spans="1:6" ht="15" customHeight="1">
      <c r="A211" s="54" t="s">
        <v>75</v>
      </c>
      <c r="B211" s="55"/>
      <c r="C211" s="55"/>
      <c r="D211" s="54"/>
      <c r="E211" s="54"/>
      <c r="F211" s="54"/>
    </row>
    <row r="212" spans="1:6" s="19" customFormat="1" ht="57.75" customHeight="1">
      <c r="A212" s="15" t="s">
        <v>84</v>
      </c>
      <c r="B212" s="15"/>
      <c r="C212" s="15"/>
      <c r="D212" s="15"/>
      <c r="E212" s="15"/>
      <c r="F212" s="15"/>
    </row>
    <row r="213" spans="2:5" s="2" customFormat="1" ht="15" customHeight="1" hidden="1">
      <c r="B213" s="56" t="s">
        <v>5</v>
      </c>
      <c r="C213" s="57"/>
      <c r="D213" s="56" t="s">
        <v>6</v>
      </c>
      <c r="E213" s="57"/>
    </row>
    <row r="214" spans="1:6" s="2" customFormat="1" ht="17.25" customHeight="1">
      <c r="A214" s="27" t="s">
        <v>38</v>
      </c>
      <c r="B214" s="21" t="s">
        <v>33</v>
      </c>
      <c r="C214" s="22" t="s">
        <v>34</v>
      </c>
      <c r="D214" s="22" t="s">
        <v>33</v>
      </c>
      <c r="E214" s="22" t="s">
        <v>34</v>
      </c>
      <c r="F214" s="60" t="s">
        <v>53</v>
      </c>
    </row>
    <row r="215" spans="1:6" s="2" customFormat="1" ht="15" customHeight="1">
      <c r="A215" s="24"/>
      <c r="B215" s="23" t="s">
        <v>35</v>
      </c>
      <c r="C215" s="23" t="s">
        <v>36</v>
      </c>
      <c r="D215" s="23" t="s">
        <v>35</v>
      </c>
      <c r="E215" s="23" t="s">
        <v>36</v>
      </c>
      <c r="F215" s="61"/>
    </row>
    <row r="216" spans="1:6" s="2" customFormat="1" ht="15" customHeight="1" hidden="1">
      <c r="A216" s="26" t="s">
        <v>65</v>
      </c>
      <c r="B216" s="48">
        <v>0</v>
      </c>
      <c r="C216" s="48">
        <v>0</v>
      </c>
      <c r="D216" s="35">
        <v>0</v>
      </c>
      <c r="E216" s="35">
        <v>0</v>
      </c>
      <c r="F216" s="25">
        <v>0</v>
      </c>
    </row>
    <row r="217" spans="1:6" s="2" customFormat="1" ht="15" customHeight="1" hidden="1">
      <c r="A217" s="47" t="s">
        <v>72</v>
      </c>
      <c r="B217" s="37">
        <v>840</v>
      </c>
      <c r="C217" s="37">
        <v>0</v>
      </c>
      <c r="D217" s="37">
        <v>200</v>
      </c>
      <c r="E217" s="37">
        <v>0</v>
      </c>
      <c r="F217" s="4">
        <v>6700</v>
      </c>
    </row>
    <row r="218" spans="1:6" s="2" customFormat="1" ht="15" customHeight="1" hidden="1">
      <c r="A218" s="47" t="s">
        <v>67</v>
      </c>
      <c r="B218" s="37">
        <v>2625</v>
      </c>
      <c r="C218" s="37"/>
      <c r="D218" s="37"/>
      <c r="E218" s="37"/>
      <c r="F218" s="4">
        <v>30925</v>
      </c>
    </row>
    <row r="219" spans="1:6" s="2" customFormat="1" ht="15" customHeight="1">
      <c r="A219" s="47" t="s">
        <v>69</v>
      </c>
      <c r="B219" s="37">
        <v>642</v>
      </c>
      <c r="C219" s="37"/>
      <c r="D219" s="37"/>
      <c r="E219" s="37"/>
      <c r="F219" s="4">
        <v>5260</v>
      </c>
    </row>
    <row r="220" spans="1:6" s="2" customFormat="1" ht="15" customHeight="1">
      <c r="A220" s="47" t="s">
        <v>71</v>
      </c>
      <c r="B220" s="37">
        <v>0</v>
      </c>
      <c r="C220" s="37"/>
      <c r="D220" s="37"/>
      <c r="E220" s="37"/>
      <c r="F220" s="4">
        <v>0</v>
      </c>
    </row>
    <row r="221" spans="1:6" s="2" customFormat="1" ht="15" customHeight="1">
      <c r="A221" s="47" t="s">
        <v>90</v>
      </c>
      <c r="B221" s="37">
        <v>40</v>
      </c>
      <c r="C221" s="37"/>
      <c r="D221" s="37"/>
      <c r="E221" s="37"/>
      <c r="F221" s="4">
        <v>800</v>
      </c>
    </row>
    <row r="222" spans="1:6" s="2" customFormat="1" ht="15" customHeight="1">
      <c r="A222" s="47" t="s">
        <v>93</v>
      </c>
      <c r="B222" s="37">
        <v>1215</v>
      </c>
      <c r="C222" s="37"/>
      <c r="D222" s="37"/>
      <c r="E222" s="37"/>
      <c r="F222" s="4">
        <v>14790</v>
      </c>
    </row>
    <row r="223" spans="1:6" ht="15" customHeight="1">
      <c r="A223" s="47" t="s">
        <v>97</v>
      </c>
      <c r="B223" s="36">
        <f>SUM(B225)</f>
        <v>210</v>
      </c>
      <c r="C223" s="36">
        <f>SUM(C225)</f>
        <v>0</v>
      </c>
      <c r="D223" s="36">
        <f>SUM(D225)</f>
        <v>0</v>
      </c>
      <c r="E223" s="36">
        <f>SUM(E225)</f>
        <v>0</v>
      </c>
      <c r="F223" s="13">
        <f>SUM(F225)</f>
        <v>3510</v>
      </c>
    </row>
    <row r="224" spans="1:6" ht="15" customHeight="1">
      <c r="A224" s="28"/>
      <c r="B224" s="38"/>
      <c r="C224" s="38"/>
      <c r="D224" s="38"/>
      <c r="E224" s="38"/>
      <c r="F224" s="6"/>
    </row>
    <row r="225" spans="1:6" ht="15" customHeight="1" hidden="1">
      <c r="A225" s="5" t="s">
        <v>40</v>
      </c>
      <c r="B225" s="11">
        <v>210</v>
      </c>
      <c r="C225" s="11">
        <v>0</v>
      </c>
      <c r="D225" s="7">
        <v>0</v>
      </c>
      <c r="E225" s="7">
        <v>0</v>
      </c>
      <c r="F225" s="7">
        <v>3510</v>
      </c>
    </row>
    <row r="226" spans="1:6" ht="15" customHeight="1">
      <c r="A226" s="54" t="s">
        <v>55</v>
      </c>
      <c r="B226" s="55"/>
      <c r="C226" s="55"/>
      <c r="D226" s="54"/>
      <c r="E226" s="54"/>
      <c r="F226" s="54"/>
    </row>
    <row r="227" spans="1:6" s="19" customFormat="1" ht="57" customHeight="1">
      <c r="A227" s="15" t="s">
        <v>86</v>
      </c>
      <c r="B227" s="15"/>
      <c r="C227" s="15"/>
      <c r="D227" s="15"/>
      <c r="E227" s="15"/>
      <c r="F227" s="15"/>
    </row>
    <row r="228" spans="2:5" s="2" customFormat="1" ht="15" customHeight="1" hidden="1">
      <c r="B228" s="56" t="s">
        <v>5</v>
      </c>
      <c r="C228" s="57"/>
      <c r="D228" s="56" t="s">
        <v>6</v>
      </c>
      <c r="E228" s="57"/>
    </row>
    <row r="229" spans="1:6" s="2" customFormat="1" ht="17.25" customHeight="1">
      <c r="A229" s="27" t="s">
        <v>38</v>
      </c>
      <c r="B229" s="21" t="s">
        <v>33</v>
      </c>
      <c r="C229" s="22" t="s">
        <v>34</v>
      </c>
      <c r="D229" s="22" t="s">
        <v>33</v>
      </c>
      <c r="E229" s="22" t="s">
        <v>34</v>
      </c>
      <c r="F229" s="60" t="s">
        <v>53</v>
      </c>
    </row>
    <row r="230" spans="1:6" s="2" customFormat="1" ht="15" customHeight="1">
      <c r="A230" s="24"/>
      <c r="B230" s="23" t="s">
        <v>35</v>
      </c>
      <c r="C230" s="23" t="s">
        <v>36</v>
      </c>
      <c r="D230" s="23" t="s">
        <v>35</v>
      </c>
      <c r="E230" s="23" t="s">
        <v>36</v>
      </c>
      <c r="F230" s="61"/>
    </row>
    <row r="231" spans="1:6" s="2" customFormat="1" ht="15" customHeight="1" hidden="1">
      <c r="A231" s="26" t="s">
        <v>65</v>
      </c>
      <c r="B231" s="35">
        <v>0</v>
      </c>
      <c r="C231" s="48">
        <v>0</v>
      </c>
      <c r="D231" s="35">
        <v>0</v>
      </c>
      <c r="E231" s="35">
        <v>0</v>
      </c>
      <c r="F231" s="25">
        <v>0</v>
      </c>
    </row>
    <row r="232" spans="1:6" s="2" customFormat="1" ht="15" customHeight="1" hidden="1">
      <c r="A232" s="47" t="s">
        <v>72</v>
      </c>
      <c r="B232" s="37">
        <v>0</v>
      </c>
      <c r="C232" s="37">
        <v>0</v>
      </c>
      <c r="D232" s="37">
        <v>0</v>
      </c>
      <c r="E232" s="37">
        <v>0</v>
      </c>
      <c r="F232" s="4">
        <v>0</v>
      </c>
    </row>
    <row r="233" spans="1:6" s="2" customFormat="1" ht="15" customHeight="1" hidden="1">
      <c r="A233" s="47" t="s">
        <v>67</v>
      </c>
      <c r="B233" s="37">
        <v>0</v>
      </c>
      <c r="C233" s="37"/>
      <c r="D233" s="37"/>
      <c r="E233" s="37"/>
      <c r="F233" s="4">
        <v>0</v>
      </c>
    </row>
    <row r="234" spans="1:6" s="2" customFormat="1" ht="15" customHeight="1">
      <c r="A234" s="47" t="s">
        <v>69</v>
      </c>
      <c r="B234" s="37">
        <v>0</v>
      </c>
      <c r="C234" s="37"/>
      <c r="D234" s="37"/>
      <c r="E234" s="37"/>
      <c r="F234" s="4">
        <v>0</v>
      </c>
    </row>
    <row r="235" spans="1:6" s="2" customFormat="1" ht="15" customHeight="1">
      <c r="A235" s="47" t="s">
        <v>71</v>
      </c>
      <c r="B235" s="37">
        <v>40</v>
      </c>
      <c r="C235" s="37"/>
      <c r="D235" s="37"/>
      <c r="E235" s="37"/>
      <c r="F235" s="4">
        <v>100</v>
      </c>
    </row>
    <row r="236" spans="1:6" s="2" customFormat="1" ht="15" customHeight="1">
      <c r="A236" s="47" t="s">
        <v>90</v>
      </c>
      <c r="B236" s="37">
        <v>230</v>
      </c>
      <c r="C236" s="37"/>
      <c r="D236" s="37"/>
      <c r="E236" s="37"/>
      <c r="F236" s="4">
        <v>2000</v>
      </c>
    </row>
    <row r="237" spans="1:6" s="2" customFormat="1" ht="15" customHeight="1">
      <c r="A237" s="47" t="s">
        <v>93</v>
      </c>
      <c r="B237" s="37">
        <v>122</v>
      </c>
      <c r="C237" s="37"/>
      <c r="D237" s="37"/>
      <c r="E237" s="37"/>
      <c r="F237" s="4">
        <v>2154</v>
      </c>
    </row>
    <row r="238" spans="1:6" ht="15" customHeight="1">
      <c r="A238" s="47" t="s">
        <v>97</v>
      </c>
      <c r="B238" s="36">
        <f>SUM(B240)</f>
        <v>0</v>
      </c>
      <c r="C238" s="36">
        <f>SUM(C240)</f>
        <v>0</v>
      </c>
      <c r="D238" s="36">
        <f>SUM(D240)</f>
        <v>0</v>
      </c>
      <c r="E238" s="36">
        <f>SUM(E240)</f>
        <v>0</v>
      </c>
      <c r="F238" s="13">
        <f>SUM(F240)</f>
        <v>0</v>
      </c>
    </row>
    <row r="239" spans="1:6" ht="15" customHeight="1">
      <c r="A239" s="28"/>
      <c r="B239" s="38"/>
      <c r="C239" s="38"/>
      <c r="D239" s="38"/>
      <c r="E239" s="38"/>
      <c r="F239" s="6"/>
    </row>
    <row r="240" spans="1:6" ht="15" customHeight="1" hidden="1">
      <c r="A240" s="5" t="s">
        <v>58</v>
      </c>
      <c r="B240" s="7">
        <v>0</v>
      </c>
      <c r="C240" s="11">
        <v>0</v>
      </c>
      <c r="D240" s="7">
        <v>0</v>
      </c>
      <c r="E240" s="7">
        <v>0</v>
      </c>
      <c r="F240" s="7">
        <v>0</v>
      </c>
    </row>
    <row r="241" spans="1:6" ht="15" customHeight="1">
      <c r="A241" s="54" t="s">
        <v>55</v>
      </c>
      <c r="B241" s="54"/>
      <c r="C241" s="55"/>
      <c r="D241" s="54"/>
      <c r="E241" s="54"/>
      <c r="F241" s="54"/>
    </row>
    <row r="242" spans="1:6" s="19" customFormat="1" ht="57" customHeight="1">
      <c r="A242" s="15" t="s">
        <v>91</v>
      </c>
      <c r="B242" s="15"/>
      <c r="C242" s="15"/>
      <c r="D242" s="15"/>
      <c r="E242" s="15"/>
      <c r="F242" s="15"/>
    </row>
    <row r="243" spans="2:5" s="2" customFormat="1" ht="15" customHeight="1" hidden="1">
      <c r="B243" s="56" t="s">
        <v>5</v>
      </c>
      <c r="C243" s="57"/>
      <c r="D243" s="56" t="s">
        <v>6</v>
      </c>
      <c r="E243" s="57"/>
    </row>
    <row r="244" spans="1:6" s="2" customFormat="1" ht="17.25" customHeight="1">
      <c r="A244" s="27" t="s">
        <v>38</v>
      </c>
      <c r="B244" s="21" t="s">
        <v>33</v>
      </c>
      <c r="C244" s="22" t="s">
        <v>34</v>
      </c>
      <c r="D244" s="22" t="s">
        <v>33</v>
      </c>
      <c r="E244" s="22" t="s">
        <v>34</v>
      </c>
      <c r="F244" s="60" t="s">
        <v>53</v>
      </c>
    </row>
    <row r="245" spans="1:6" s="2" customFormat="1" ht="15" customHeight="1">
      <c r="A245" s="24"/>
      <c r="B245" s="23" t="s">
        <v>35</v>
      </c>
      <c r="C245" s="23" t="s">
        <v>36</v>
      </c>
      <c r="D245" s="23" t="s">
        <v>35</v>
      </c>
      <c r="E245" s="23" t="s">
        <v>36</v>
      </c>
      <c r="F245" s="61"/>
    </row>
    <row r="246" spans="1:6" s="2" customFormat="1" ht="15" customHeight="1" hidden="1">
      <c r="A246" s="26" t="s">
        <v>65</v>
      </c>
      <c r="B246" s="35">
        <v>0</v>
      </c>
      <c r="C246" s="48">
        <v>0</v>
      </c>
      <c r="D246" s="35">
        <v>0</v>
      </c>
      <c r="E246" s="35">
        <v>0</v>
      </c>
      <c r="F246" s="25">
        <v>0</v>
      </c>
    </row>
    <row r="247" spans="1:6" s="2" customFormat="1" ht="15" customHeight="1" hidden="1">
      <c r="A247" s="47" t="s">
        <v>72</v>
      </c>
      <c r="B247" s="37">
        <v>0</v>
      </c>
      <c r="C247" s="37">
        <v>0</v>
      </c>
      <c r="D247" s="37">
        <v>0</v>
      </c>
      <c r="E247" s="37">
        <v>0</v>
      </c>
      <c r="F247" s="4">
        <v>0</v>
      </c>
    </row>
    <row r="248" spans="1:6" s="2" customFormat="1" ht="15" customHeight="1" hidden="1">
      <c r="A248" s="47" t="s">
        <v>67</v>
      </c>
      <c r="B248" s="37">
        <v>0</v>
      </c>
      <c r="C248" s="37"/>
      <c r="D248" s="37"/>
      <c r="E248" s="37"/>
      <c r="F248" s="4">
        <v>0</v>
      </c>
    </row>
    <row r="249" spans="1:6" s="2" customFormat="1" ht="15" customHeight="1">
      <c r="A249" s="47" t="s">
        <v>69</v>
      </c>
      <c r="B249" s="37">
        <v>0</v>
      </c>
      <c r="C249" s="37"/>
      <c r="D249" s="37"/>
      <c r="E249" s="37"/>
      <c r="F249" s="4">
        <v>0</v>
      </c>
    </row>
    <row r="250" spans="1:6" s="2" customFormat="1" ht="15" customHeight="1">
      <c r="A250" s="47" t="s">
        <v>71</v>
      </c>
      <c r="B250" s="37">
        <v>0</v>
      </c>
      <c r="C250" s="37"/>
      <c r="D250" s="37"/>
      <c r="E250" s="37"/>
      <c r="F250" s="4">
        <v>2193</v>
      </c>
    </row>
    <row r="251" spans="1:6" s="2" customFormat="1" ht="15" customHeight="1">
      <c r="A251" s="47" t="s">
        <v>90</v>
      </c>
      <c r="B251" s="37">
        <v>25</v>
      </c>
      <c r="C251" s="37"/>
      <c r="D251" s="37"/>
      <c r="E251" s="37"/>
      <c r="F251" s="4">
        <v>2304</v>
      </c>
    </row>
    <row r="252" spans="1:6" s="2" customFormat="1" ht="15" customHeight="1">
      <c r="A252" s="47" t="s">
        <v>93</v>
      </c>
      <c r="B252" s="37">
        <v>0</v>
      </c>
      <c r="C252" s="37"/>
      <c r="D252" s="37"/>
      <c r="E252" s="37"/>
      <c r="F252" s="4">
        <v>0</v>
      </c>
    </row>
    <row r="253" spans="1:6" ht="15" customHeight="1">
      <c r="A253" s="47" t="s">
        <v>97</v>
      </c>
      <c r="B253" s="36">
        <f>SUM(B255)</f>
        <v>0</v>
      </c>
      <c r="C253" s="36">
        <f>SUM(C255)</f>
        <v>0</v>
      </c>
      <c r="D253" s="36">
        <f>SUM(D255)</f>
        <v>0</v>
      </c>
      <c r="E253" s="36">
        <f>SUM(E255)</f>
        <v>0</v>
      </c>
      <c r="F253" s="13">
        <f>SUM(F255)</f>
        <v>0</v>
      </c>
    </row>
    <row r="254" spans="1:6" ht="15" customHeight="1">
      <c r="A254" s="28"/>
      <c r="B254" s="38"/>
      <c r="C254" s="38"/>
      <c r="D254" s="38"/>
      <c r="E254" s="38"/>
      <c r="F254" s="6"/>
    </row>
    <row r="255" spans="1:6" ht="15" customHeight="1" hidden="1">
      <c r="A255" s="5" t="s">
        <v>59</v>
      </c>
      <c r="B255" s="7">
        <v>0</v>
      </c>
      <c r="C255" s="11">
        <v>0</v>
      </c>
      <c r="D255" s="7">
        <v>0</v>
      </c>
      <c r="E255" s="7">
        <v>0</v>
      </c>
      <c r="F255" s="7">
        <v>0</v>
      </c>
    </row>
    <row r="256" spans="1:6" ht="15" customHeight="1">
      <c r="A256" s="54" t="s">
        <v>73</v>
      </c>
      <c r="B256" s="54"/>
      <c r="C256" s="55"/>
      <c r="D256" s="54"/>
      <c r="E256" s="54"/>
      <c r="F256" s="54"/>
    </row>
    <row r="257" spans="1:6" ht="15" customHeight="1">
      <c r="A257" s="54" t="s">
        <v>74</v>
      </c>
      <c r="B257" s="54"/>
      <c r="C257" s="55"/>
      <c r="D257" s="54"/>
      <c r="E257" s="54"/>
      <c r="F257" s="54"/>
    </row>
    <row r="258" spans="1:6" s="19" customFormat="1" ht="59.25" customHeight="1">
      <c r="A258" s="15" t="s">
        <v>99</v>
      </c>
      <c r="B258" s="15"/>
      <c r="C258" s="15"/>
      <c r="D258" s="15"/>
      <c r="E258" s="15"/>
      <c r="F258" s="15"/>
    </row>
    <row r="259" spans="2:5" s="2" customFormat="1" ht="15" customHeight="1" hidden="1">
      <c r="B259" s="56" t="s">
        <v>5</v>
      </c>
      <c r="C259" s="57"/>
      <c r="D259" s="56" t="s">
        <v>6</v>
      </c>
      <c r="E259" s="57"/>
    </row>
    <row r="260" spans="1:6" s="2" customFormat="1" ht="17.25" customHeight="1">
      <c r="A260" s="27" t="s">
        <v>38</v>
      </c>
      <c r="B260" s="21" t="s">
        <v>33</v>
      </c>
      <c r="C260" s="22" t="s">
        <v>34</v>
      </c>
      <c r="D260" s="22" t="s">
        <v>33</v>
      </c>
      <c r="E260" s="22" t="s">
        <v>34</v>
      </c>
      <c r="F260" s="60" t="s">
        <v>53</v>
      </c>
    </row>
    <row r="261" spans="1:6" s="2" customFormat="1" ht="15" customHeight="1">
      <c r="A261" s="24"/>
      <c r="B261" s="23" t="s">
        <v>35</v>
      </c>
      <c r="C261" s="23" t="s">
        <v>36</v>
      </c>
      <c r="D261" s="23" t="s">
        <v>35</v>
      </c>
      <c r="E261" s="23" t="s">
        <v>36</v>
      </c>
      <c r="F261" s="61"/>
    </row>
    <row r="262" spans="1:6" s="2" customFormat="1" ht="15" customHeight="1" hidden="1">
      <c r="A262" s="26" t="s">
        <v>65</v>
      </c>
      <c r="B262" s="35">
        <v>0</v>
      </c>
      <c r="C262" s="48">
        <v>0</v>
      </c>
      <c r="D262" s="35">
        <v>0</v>
      </c>
      <c r="E262" s="35">
        <v>0</v>
      </c>
      <c r="F262" s="25">
        <v>0</v>
      </c>
    </row>
    <row r="263" spans="1:6" s="2" customFormat="1" ht="15" customHeight="1" hidden="1">
      <c r="A263" s="47" t="s">
        <v>72</v>
      </c>
      <c r="B263" s="37">
        <v>0</v>
      </c>
      <c r="C263" s="37">
        <v>0</v>
      </c>
      <c r="D263" s="37">
        <v>0</v>
      </c>
      <c r="E263" s="37">
        <v>0</v>
      </c>
      <c r="F263" s="4">
        <v>0</v>
      </c>
    </row>
    <row r="264" spans="1:6" s="2" customFormat="1" ht="15" customHeight="1" hidden="1">
      <c r="A264" s="47" t="s">
        <v>67</v>
      </c>
      <c r="B264" s="37">
        <v>1450</v>
      </c>
      <c r="C264" s="37"/>
      <c r="D264" s="37"/>
      <c r="E264" s="37"/>
      <c r="F264" s="4">
        <v>33103</v>
      </c>
    </row>
    <row r="265" spans="1:6" s="2" customFormat="1" ht="15" customHeight="1">
      <c r="A265" s="47" t="s">
        <v>69</v>
      </c>
      <c r="B265" s="37">
        <v>1492</v>
      </c>
      <c r="C265" s="37"/>
      <c r="D265" s="37"/>
      <c r="E265" s="37"/>
      <c r="F265" s="4">
        <v>45004</v>
      </c>
    </row>
    <row r="266" spans="1:6" s="2" customFormat="1" ht="15" customHeight="1">
      <c r="A266" s="47" t="s">
        <v>71</v>
      </c>
      <c r="B266" s="37">
        <v>157</v>
      </c>
      <c r="C266" s="37"/>
      <c r="D266" s="37"/>
      <c r="E266" s="37"/>
      <c r="F266" s="4">
        <v>4980</v>
      </c>
    </row>
    <row r="267" spans="1:6" s="2" customFormat="1" ht="15" customHeight="1">
      <c r="A267" s="47" t="s">
        <v>90</v>
      </c>
      <c r="B267" s="37">
        <v>0</v>
      </c>
      <c r="C267" s="37"/>
      <c r="D267" s="37"/>
      <c r="E267" s="37"/>
      <c r="F267" s="4">
        <v>0</v>
      </c>
    </row>
    <row r="268" spans="1:6" s="2" customFormat="1" ht="15" customHeight="1">
      <c r="A268" s="47" t="s">
        <v>93</v>
      </c>
      <c r="B268" s="37">
        <v>150</v>
      </c>
      <c r="C268" s="37"/>
      <c r="D268" s="37"/>
      <c r="E268" s="37"/>
      <c r="F268" s="4">
        <v>7000</v>
      </c>
    </row>
    <row r="269" spans="1:6" ht="15" customHeight="1">
      <c r="A269" s="47" t="s">
        <v>97</v>
      </c>
      <c r="B269" s="36">
        <f>SUM(B271)</f>
        <v>0</v>
      </c>
      <c r="C269" s="36">
        <f>SUM(C271)</f>
        <v>0</v>
      </c>
      <c r="D269" s="36">
        <f>SUM(D271)</f>
        <v>0</v>
      </c>
      <c r="E269" s="36">
        <f>SUM(E271)</f>
        <v>0</v>
      </c>
      <c r="F269" s="13">
        <f>SUM(F271)</f>
        <v>0</v>
      </c>
    </row>
    <row r="270" spans="1:6" ht="15" customHeight="1">
      <c r="A270" s="28"/>
      <c r="B270" s="38"/>
      <c r="C270" s="38"/>
      <c r="D270" s="38"/>
      <c r="E270" s="38"/>
      <c r="F270" s="6"/>
    </row>
    <row r="271" spans="1:6" ht="15" customHeight="1" hidden="1">
      <c r="A271" s="5" t="s">
        <v>50</v>
      </c>
      <c r="B271" s="7">
        <v>0</v>
      </c>
      <c r="C271" s="11">
        <v>0</v>
      </c>
      <c r="D271" s="7">
        <v>0</v>
      </c>
      <c r="E271" s="7">
        <v>0</v>
      </c>
      <c r="F271" s="7">
        <v>0</v>
      </c>
    </row>
    <row r="272" spans="1:6" ht="15" customHeight="1">
      <c r="A272" s="54" t="s">
        <v>55</v>
      </c>
      <c r="B272" s="54"/>
      <c r="C272" s="55"/>
      <c r="D272" s="54"/>
      <c r="E272" s="54"/>
      <c r="F272" s="54"/>
    </row>
    <row r="273" spans="1:6" s="19" customFormat="1" ht="57.75" customHeight="1">
      <c r="A273" s="15" t="s">
        <v>85</v>
      </c>
      <c r="B273" s="15"/>
      <c r="C273" s="15"/>
      <c r="D273" s="15"/>
      <c r="E273" s="15"/>
      <c r="F273" s="15"/>
    </row>
    <row r="274" spans="2:5" s="2" customFormat="1" ht="15" customHeight="1" hidden="1">
      <c r="B274" s="56" t="s">
        <v>5</v>
      </c>
      <c r="C274" s="57"/>
      <c r="D274" s="56" t="s">
        <v>6</v>
      </c>
      <c r="E274" s="57"/>
    </row>
    <row r="275" spans="1:6" s="2" customFormat="1" ht="17.25" customHeight="1">
      <c r="A275" s="27" t="s">
        <v>38</v>
      </c>
      <c r="B275" s="21" t="s">
        <v>33</v>
      </c>
      <c r="C275" s="22" t="s">
        <v>34</v>
      </c>
      <c r="D275" s="22" t="s">
        <v>33</v>
      </c>
      <c r="E275" s="22" t="s">
        <v>34</v>
      </c>
      <c r="F275" s="60" t="s">
        <v>53</v>
      </c>
    </row>
    <row r="276" spans="1:6" s="2" customFormat="1" ht="15" customHeight="1">
      <c r="A276" s="24"/>
      <c r="B276" s="23" t="s">
        <v>35</v>
      </c>
      <c r="C276" s="23" t="s">
        <v>36</v>
      </c>
      <c r="D276" s="23" t="s">
        <v>35</v>
      </c>
      <c r="E276" s="23" t="s">
        <v>36</v>
      </c>
      <c r="F276" s="61"/>
    </row>
    <row r="277" spans="1:6" s="2" customFormat="1" ht="15" customHeight="1" hidden="1">
      <c r="A277" s="26" t="s">
        <v>65</v>
      </c>
      <c r="B277" s="35">
        <v>0</v>
      </c>
      <c r="C277" s="48">
        <v>0</v>
      </c>
      <c r="D277" s="35">
        <v>0</v>
      </c>
      <c r="E277" s="35">
        <v>0</v>
      </c>
      <c r="F277" s="25">
        <v>0</v>
      </c>
    </row>
    <row r="278" spans="1:6" s="2" customFormat="1" ht="15" customHeight="1" hidden="1">
      <c r="A278" s="47" t="s">
        <v>72</v>
      </c>
      <c r="B278" s="37">
        <v>0</v>
      </c>
      <c r="C278" s="37">
        <v>0</v>
      </c>
      <c r="D278" s="37">
        <v>0</v>
      </c>
      <c r="E278" s="37">
        <v>0</v>
      </c>
      <c r="F278" s="4">
        <v>0</v>
      </c>
    </row>
    <row r="279" spans="1:6" s="2" customFormat="1" ht="15" customHeight="1" hidden="1">
      <c r="A279" s="47" t="s">
        <v>67</v>
      </c>
      <c r="B279" s="37">
        <v>1146</v>
      </c>
      <c r="C279" s="37"/>
      <c r="D279" s="37"/>
      <c r="E279" s="37"/>
      <c r="F279" s="4">
        <v>47400</v>
      </c>
    </row>
    <row r="280" spans="1:6" s="2" customFormat="1" ht="15" customHeight="1">
      <c r="A280" s="47" t="s">
        <v>69</v>
      </c>
      <c r="B280" s="37">
        <v>469</v>
      </c>
      <c r="C280" s="37"/>
      <c r="D280" s="37"/>
      <c r="E280" s="37"/>
      <c r="F280" s="4">
        <v>10050</v>
      </c>
    </row>
    <row r="281" spans="1:6" s="2" customFormat="1" ht="15" customHeight="1">
      <c r="A281" s="47" t="s">
        <v>71</v>
      </c>
      <c r="B281" s="37">
        <v>411</v>
      </c>
      <c r="C281" s="37"/>
      <c r="D281" s="37"/>
      <c r="E281" s="37"/>
      <c r="F281" s="4">
        <v>5172</v>
      </c>
    </row>
    <row r="282" spans="1:6" s="2" customFormat="1" ht="15" customHeight="1">
      <c r="A282" s="47" t="s">
        <v>90</v>
      </c>
      <c r="B282" s="37">
        <v>626</v>
      </c>
      <c r="C282" s="37"/>
      <c r="D282" s="37"/>
      <c r="E282" s="37"/>
      <c r="F282" s="4">
        <v>9241</v>
      </c>
    </row>
    <row r="283" spans="1:6" s="2" customFormat="1" ht="15" customHeight="1">
      <c r="A283" s="47" t="s">
        <v>93</v>
      </c>
      <c r="B283" s="37">
        <v>2287</v>
      </c>
      <c r="C283" s="37"/>
      <c r="D283" s="37"/>
      <c r="E283" s="37"/>
      <c r="F283" s="4">
        <v>72150</v>
      </c>
    </row>
    <row r="284" spans="1:6" ht="15" customHeight="1">
      <c r="A284" s="47" t="s">
        <v>97</v>
      </c>
      <c r="B284" s="36">
        <f>SUM(B286)</f>
        <v>310</v>
      </c>
      <c r="C284" s="36">
        <f>SUM(C286)</f>
        <v>0</v>
      </c>
      <c r="D284" s="36">
        <f>SUM(D286)</f>
        <v>0</v>
      </c>
      <c r="E284" s="36">
        <f>SUM(E286)</f>
        <v>0</v>
      </c>
      <c r="F284" s="13">
        <f>SUM(F286)</f>
        <v>6850</v>
      </c>
    </row>
    <row r="285" spans="1:6" ht="15" customHeight="1">
      <c r="A285" s="28"/>
      <c r="B285" s="38"/>
      <c r="C285" s="38"/>
      <c r="D285" s="38"/>
      <c r="E285" s="38"/>
      <c r="F285" s="6"/>
    </row>
    <row r="286" spans="1:6" ht="15" customHeight="1" hidden="1">
      <c r="A286" s="5" t="s">
        <v>51</v>
      </c>
      <c r="B286" s="7">
        <v>310</v>
      </c>
      <c r="C286" s="11">
        <v>0</v>
      </c>
      <c r="D286" s="7">
        <v>0</v>
      </c>
      <c r="E286" s="7">
        <v>0</v>
      </c>
      <c r="F286" s="7">
        <v>6850</v>
      </c>
    </row>
    <row r="287" spans="1:6" ht="15" customHeight="1">
      <c r="A287" s="54" t="s">
        <v>55</v>
      </c>
      <c r="B287" s="54"/>
      <c r="C287" s="55"/>
      <c r="D287" s="54"/>
      <c r="E287" s="54"/>
      <c r="F287" s="54"/>
    </row>
    <row r="288" spans="1:6" s="19" customFormat="1" ht="57.75" customHeight="1">
      <c r="A288" s="15" t="s">
        <v>101</v>
      </c>
      <c r="B288" s="15"/>
      <c r="C288" s="15"/>
      <c r="D288" s="15"/>
      <c r="E288" s="15"/>
      <c r="F288" s="15"/>
    </row>
    <row r="289" spans="2:5" s="2" customFormat="1" ht="15" customHeight="1" hidden="1">
      <c r="B289" s="56" t="s">
        <v>5</v>
      </c>
      <c r="C289" s="57"/>
      <c r="D289" s="56" t="s">
        <v>6</v>
      </c>
      <c r="E289" s="57"/>
    </row>
    <row r="290" spans="1:6" s="2" customFormat="1" ht="17.25" customHeight="1">
      <c r="A290" s="27" t="s">
        <v>38</v>
      </c>
      <c r="B290" s="21" t="s">
        <v>33</v>
      </c>
      <c r="C290" s="22" t="s">
        <v>34</v>
      </c>
      <c r="D290" s="22" t="s">
        <v>33</v>
      </c>
      <c r="E290" s="22" t="s">
        <v>34</v>
      </c>
      <c r="F290" s="60" t="s">
        <v>53</v>
      </c>
    </row>
    <row r="291" spans="1:6" s="2" customFormat="1" ht="15" customHeight="1">
      <c r="A291" s="24"/>
      <c r="B291" s="23" t="s">
        <v>35</v>
      </c>
      <c r="C291" s="23" t="s">
        <v>36</v>
      </c>
      <c r="D291" s="23" t="s">
        <v>35</v>
      </c>
      <c r="E291" s="23" t="s">
        <v>36</v>
      </c>
      <c r="F291" s="61"/>
    </row>
    <row r="292" spans="1:6" s="2" customFormat="1" ht="15" customHeight="1" hidden="1">
      <c r="A292" s="26" t="s">
        <v>65</v>
      </c>
      <c r="B292" s="35">
        <v>0</v>
      </c>
      <c r="C292" s="48">
        <v>0</v>
      </c>
      <c r="D292" s="35">
        <v>0</v>
      </c>
      <c r="E292" s="35">
        <v>0</v>
      </c>
      <c r="F292" s="25">
        <v>0</v>
      </c>
    </row>
    <row r="293" spans="1:6" s="2" customFormat="1" ht="15" customHeight="1" hidden="1">
      <c r="A293" s="47" t="s">
        <v>72</v>
      </c>
      <c r="B293" s="37">
        <v>0</v>
      </c>
      <c r="C293" s="37">
        <v>0</v>
      </c>
      <c r="D293" s="37">
        <v>0</v>
      </c>
      <c r="E293" s="37">
        <v>0</v>
      </c>
      <c r="F293" s="4">
        <v>0</v>
      </c>
    </row>
    <row r="294" spans="1:6" s="2" customFormat="1" ht="15" customHeight="1" hidden="1">
      <c r="A294" s="47" t="s">
        <v>67</v>
      </c>
      <c r="B294" s="37">
        <v>62</v>
      </c>
      <c r="C294" s="37"/>
      <c r="D294" s="37"/>
      <c r="E294" s="37"/>
      <c r="F294" s="4">
        <v>1809</v>
      </c>
    </row>
    <row r="295" spans="1:6" s="2" customFormat="1" ht="15" customHeight="1">
      <c r="A295" s="47" t="s">
        <v>69</v>
      </c>
      <c r="B295" s="37">
        <v>91</v>
      </c>
      <c r="C295" s="37"/>
      <c r="D295" s="37"/>
      <c r="E295" s="37"/>
      <c r="F295" s="4">
        <v>1503</v>
      </c>
    </row>
    <row r="296" spans="1:6" s="2" customFormat="1" ht="15" customHeight="1">
      <c r="A296" s="47" t="s">
        <v>71</v>
      </c>
      <c r="B296" s="37">
        <v>0</v>
      </c>
      <c r="C296" s="37"/>
      <c r="D296" s="37"/>
      <c r="E296" s="37"/>
      <c r="F296" s="4">
        <v>0</v>
      </c>
    </row>
    <row r="297" spans="1:6" s="2" customFormat="1" ht="15" customHeight="1">
      <c r="A297" s="47" t="s">
        <v>90</v>
      </c>
      <c r="B297" s="37">
        <v>184</v>
      </c>
      <c r="C297" s="37"/>
      <c r="D297" s="37"/>
      <c r="E297" s="37"/>
      <c r="F297" s="4">
        <v>2520</v>
      </c>
    </row>
    <row r="298" spans="1:6" s="2" customFormat="1" ht="15" customHeight="1">
      <c r="A298" s="47" t="s">
        <v>93</v>
      </c>
      <c r="B298" s="37">
        <v>65</v>
      </c>
      <c r="C298" s="37"/>
      <c r="D298" s="37"/>
      <c r="E298" s="37"/>
      <c r="F298" s="4">
        <v>2601</v>
      </c>
    </row>
    <row r="299" spans="1:6" ht="15" customHeight="1">
      <c r="A299" s="47" t="s">
        <v>97</v>
      </c>
      <c r="B299" s="36">
        <f>SUM(B301)</f>
        <v>950</v>
      </c>
      <c r="C299" s="36">
        <f>SUM(C301)</f>
        <v>0</v>
      </c>
      <c r="D299" s="36">
        <f>SUM(D301)</f>
        <v>0</v>
      </c>
      <c r="E299" s="36">
        <f>SUM(E301)</f>
        <v>0</v>
      </c>
      <c r="F299" s="13">
        <f>SUM(F301)</f>
        <v>18300</v>
      </c>
    </row>
    <row r="300" spans="1:6" ht="15" customHeight="1">
      <c r="A300" s="28"/>
      <c r="B300" s="38"/>
      <c r="C300" s="38"/>
      <c r="D300" s="38"/>
      <c r="E300" s="38"/>
      <c r="F300" s="6"/>
    </row>
    <row r="301" spans="1:6" ht="15" customHeight="1" hidden="1">
      <c r="A301" s="5" t="s">
        <v>42</v>
      </c>
      <c r="B301" s="7">
        <v>950</v>
      </c>
      <c r="C301" s="11">
        <v>0</v>
      </c>
      <c r="D301" s="7">
        <v>0</v>
      </c>
      <c r="E301" s="7">
        <v>0</v>
      </c>
      <c r="F301" s="7">
        <v>18300</v>
      </c>
    </row>
    <row r="302" spans="1:6" ht="15" customHeight="1">
      <c r="A302" s="54" t="s">
        <v>55</v>
      </c>
      <c r="B302" s="54"/>
      <c r="C302" s="55"/>
      <c r="D302" s="54"/>
      <c r="E302" s="54"/>
      <c r="F302" s="54"/>
    </row>
    <row r="303" spans="1:6" s="19" customFormat="1" ht="57.75" customHeight="1">
      <c r="A303" s="15" t="s">
        <v>89</v>
      </c>
      <c r="B303" s="15"/>
      <c r="C303" s="15"/>
      <c r="D303" s="15"/>
      <c r="E303" s="15"/>
      <c r="F303" s="15"/>
    </row>
    <row r="304" spans="2:5" s="2" customFormat="1" ht="15" customHeight="1" hidden="1">
      <c r="B304" s="56" t="s">
        <v>5</v>
      </c>
      <c r="C304" s="57"/>
      <c r="D304" s="56" t="s">
        <v>6</v>
      </c>
      <c r="E304" s="57"/>
    </row>
    <row r="305" spans="1:6" s="2" customFormat="1" ht="17.25" customHeight="1">
      <c r="A305" s="27" t="s">
        <v>38</v>
      </c>
      <c r="B305" s="21" t="s">
        <v>33</v>
      </c>
      <c r="C305" s="22" t="s">
        <v>34</v>
      </c>
      <c r="D305" s="22" t="s">
        <v>33</v>
      </c>
      <c r="E305" s="22" t="s">
        <v>34</v>
      </c>
      <c r="F305" s="60" t="s">
        <v>53</v>
      </c>
    </row>
    <row r="306" spans="1:6" s="2" customFormat="1" ht="15" customHeight="1">
      <c r="A306" s="24"/>
      <c r="B306" s="23" t="s">
        <v>35</v>
      </c>
      <c r="C306" s="23" t="s">
        <v>36</v>
      </c>
      <c r="D306" s="23" t="s">
        <v>35</v>
      </c>
      <c r="E306" s="23" t="s">
        <v>36</v>
      </c>
      <c r="F306" s="61"/>
    </row>
    <row r="307" spans="1:6" s="2" customFormat="1" ht="15" customHeight="1" hidden="1">
      <c r="A307" s="26" t="s">
        <v>65</v>
      </c>
      <c r="B307" s="48">
        <v>250</v>
      </c>
      <c r="C307" s="48">
        <v>0</v>
      </c>
      <c r="D307" s="35">
        <v>0</v>
      </c>
      <c r="E307" s="35">
        <v>0</v>
      </c>
      <c r="F307" s="49">
        <v>7500</v>
      </c>
    </row>
    <row r="308" spans="1:6" s="2" customFormat="1" ht="15" customHeight="1" hidden="1">
      <c r="A308" s="47" t="s">
        <v>72</v>
      </c>
      <c r="B308" s="37">
        <v>0</v>
      </c>
      <c r="C308" s="37">
        <v>0</v>
      </c>
      <c r="D308" s="37">
        <v>0</v>
      </c>
      <c r="E308" s="37">
        <v>0</v>
      </c>
      <c r="F308" s="4">
        <v>0</v>
      </c>
    </row>
    <row r="309" spans="1:6" s="2" customFormat="1" ht="15" customHeight="1" hidden="1">
      <c r="A309" s="47" t="s">
        <v>67</v>
      </c>
      <c r="B309" s="37">
        <v>105</v>
      </c>
      <c r="C309" s="37"/>
      <c r="D309" s="37"/>
      <c r="E309" s="37"/>
      <c r="F309" s="4">
        <v>2000</v>
      </c>
    </row>
    <row r="310" spans="1:6" s="2" customFormat="1" ht="15" customHeight="1">
      <c r="A310" s="47" t="s">
        <v>69</v>
      </c>
      <c r="B310" s="37">
        <v>1142</v>
      </c>
      <c r="C310" s="37"/>
      <c r="D310" s="37"/>
      <c r="E310" s="37"/>
      <c r="F310" s="4">
        <v>107720</v>
      </c>
    </row>
    <row r="311" spans="1:6" s="2" customFormat="1" ht="15" customHeight="1">
      <c r="A311" s="47" t="s">
        <v>71</v>
      </c>
      <c r="B311" s="37">
        <v>0</v>
      </c>
      <c r="C311" s="37"/>
      <c r="D311" s="37"/>
      <c r="E311" s="37"/>
      <c r="F311" s="4">
        <v>0</v>
      </c>
    </row>
    <row r="312" spans="1:6" s="2" customFormat="1" ht="15" customHeight="1">
      <c r="A312" s="47" t="s">
        <v>90</v>
      </c>
      <c r="B312" s="37">
        <v>0</v>
      </c>
      <c r="C312" s="37"/>
      <c r="D312" s="37"/>
      <c r="E312" s="37"/>
      <c r="F312" s="4">
        <v>0</v>
      </c>
    </row>
    <row r="313" spans="1:6" s="2" customFormat="1" ht="15" customHeight="1">
      <c r="A313" s="47" t="s">
        <v>93</v>
      </c>
      <c r="B313" s="37">
        <v>0</v>
      </c>
      <c r="C313" s="37"/>
      <c r="D313" s="37"/>
      <c r="E313" s="37"/>
      <c r="F313" s="4">
        <v>0</v>
      </c>
    </row>
    <row r="314" spans="1:6" ht="15" customHeight="1">
      <c r="A314" s="47" t="s">
        <v>97</v>
      </c>
      <c r="B314" s="36">
        <f>SUM(B316)</f>
        <v>0</v>
      </c>
      <c r="C314" s="36">
        <f>SUM(C316:C386)</f>
        <v>0</v>
      </c>
      <c r="D314" s="36">
        <f>SUM(D316:D386)</f>
        <v>0</v>
      </c>
      <c r="E314" s="36">
        <f>SUM(E316:E386)</f>
        <v>0</v>
      </c>
      <c r="F314" s="13">
        <f>SUM(F316)</f>
        <v>0</v>
      </c>
    </row>
    <row r="315" spans="1:6" ht="15" customHeight="1">
      <c r="A315" s="28"/>
      <c r="B315" s="38"/>
      <c r="C315" s="38"/>
      <c r="D315" s="38"/>
      <c r="E315" s="38"/>
      <c r="F315" s="6"/>
    </row>
    <row r="316" spans="1:6" ht="15" customHeight="1" hidden="1">
      <c r="A316" s="5" t="s">
        <v>4</v>
      </c>
      <c r="B316" s="11">
        <v>0</v>
      </c>
      <c r="C316" s="11">
        <v>0</v>
      </c>
      <c r="D316" s="7">
        <v>0</v>
      </c>
      <c r="E316" s="7">
        <v>0</v>
      </c>
      <c r="F316" s="11">
        <v>0</v>
      </c>
    </row>
    <row r="317" ht="19.5" customHeight="1">
      <c r="A317" s="54" t="s">
        <v>55</v>
      </c>
    </row>
    <row r="318" spans="1:6" s="19" customFormat="1" ht="57.75" customHeight="1">
      <c r="A318" s="15" t="s">
        <v>96</v>
      </c>
      <c r="B318" s="15"/>
      <c r="C318" s="15"/>
      <c r="D318" s="15"/>
      <c r="E318" s="15"/>
      <c r="F318" s="15"/>
    </row>
    <row r="319" spans="2:5" s="2" customFormat="1" ht="15" customHeight="1" hidden="1">
      <c r="B319" s="56" t="s">
        <v>5</v>
      </c>
      <c r="C319" s="57"/>
      <c r="D319" s="56" t="s">
        <v>6</v>
      </c>
      <c r="E319" s="57"/>
    </row>
    <row r="320" spans="1:6" s="2" customFormat="1" ht="17.25" customHeight="1">
      <c r="A320" s="27" t="s">
        <v>38</v>
      </c>
      <c r="B320" s="21" t="s">
        <v>33</v>
      </c>
      <c r="C320" s="22" t="s">
        <v>34</v>
      </c>
      <c r="D320" s="22" t="s">
        <v>33</v>
      </c>
      <c r="E320" s="22" t="s">
        <v>34</v>
      </c>
      <c r="F320" s="60" t="s">
        <v>53</v>
      </c>
    </row>
    <row r="321" spans="1:6" s="2" customFormat="1" ht="15" customHeight="1">
      <c r="A321" s="24"/>
      <c r="B321" s="23" t="s">
        <v>35</v>
      </c>
      <c r="C321" s="23" t="s">
        <v>36</v>
      </c>
      <c r="D321" s="23" t="s">
        <v>35</v>
      </c>
      <c r="E321" s="23" t="s">
        <v>36</v>
      </c>
      <c r="F321" s="61"/>
    </row>
    <row r="322" spans="1:6" s="2" customFormat="1" ht="15" customHeight="1" hidden="1">
      <c r="A322" s="26" t="s">
        <v>65</v>
      </c>
      <c r="B322" s="35">
        <v>0</v>
      </c>
      <c r="C322" s="48">
        <v>0</v>
      </c>
      <c r="D322" s="35">
        <v>0</v>
      </c>
      <c r="E322" s="35">
        <v>0</v>
      </c>
      <c r="F322" s="25">
        <v>0</v>
      </c>
    </row>
    <row r="323" spans="1:6" s="2" customFormat="1" ht="15" customHeight="1" hidden="1">
      <c r="A323" s="47" t="s">
        <v>72</v>
      </c>
      <c r="B323" s="37">
        <v>0</v>
      </c>
      <c r="C323" s="37">
        <v>0</v>
      </c>
      <c r="D323" s="37">
        <v>0</v>
      </c>
      <c r="E323" s="37">
        <v>0</v>
      </c>
      <c r="F323" s="4">
        <v>0</v>
      </c>
    </row>
    <row r="324" spans="1:6" s="2" customFormat="1" ht="15" customHeight="1" hidden="1">
      <c r="A324" s="47" t="s">
        <v>67</v>
      </c>
      <c r="B324" s="37">
        <v>0</v>
      </c>
      <c r="C324" s="37"/>
      <c r="D324" s="37"/>
      <c r="E324" s="37"/>
      <c r="F324" s="4">
        <v>0</v>
      </c>
    </row>
    <row r="325" spans="1:6" s="2" customFormat="1" ht="15" customHeight="1">
      <c r="A325" s="47" t="s">
        <v>69</v>
      </c>
      <c r="B325" s="37">
        <v>283</v>
      </c>
      <c r="C325" s="37"/>
      <c r="D325" s="37"/>
      <c r="E325" s="37"/>
      <c r="F325" s="4">
        <v>3540</v>
      </c>
    </row>
    <row r="326" spans="1:6" s="2" customFormat="1" ht="15" customHeight="1">
      <c r="A326" s="47" t="s">
        <v>71</v>
      </c>
      <c r="B326" s="37">
        <v>0</v>
      </c>
      <c r="C326" s="37"/>
      <c r="D326" s="37"/>
      <c r="E326" s="37"/>
      <c r="F326" s="4">
        <v>0</v>
      </c>
    </row>
    <row r="327" spans="1:6" s="2" customFormat="1" ht="15" customHeight="1">
      <c r="A327" s="47" t="s">
        <v>90</v>
      </c>
      <c r="B327" s="37">
        <v>180</v>
      </c>
      <c r="C327" s="37"/>
      <c r="D327" s="37"/>
      <c r="E327" s="37"/>
      <c r="F327" s="4">
        <v>18000</v>
      </c>
    </row>
    <row r="328" spans="1:6" s="2" customFormat="1" ht="15" customHeight="1">
      <c r="A328" s="47" t="s">
        <v>93</v>
      </c>
      <c r="B328" s="37">
        <v>130</v>
      </c>
      <c r="C328" s="37"/>
      <c r="D328" s="37"/>
      <c r="E328" s="37"/>
      <c r="F328" s="4">
        <v>17000</v>
      </c>
    </row>
    <row r="329" spans="1:6" ht="15" customHeight="1">
      <c r="A329" s="47" t="s">
        <v>97</v>
      </c>
      <c r="B329" s="36">
        <f>SUM(B331)</f>
        <v>185</v>
      </c>
      <c r="C329" s="36">
        <f>SUM(C331)</f>
        <v>0</v>
      </c>
      <c r="D329" s="36">
        <f>SUM(D331)</f>
        <v>0</v>
      </c>
      <c r="E329" s="36">
        <f>SUM(E331)</f>
        <v>0</v>
      </c>
      <c r="F329" s="13">
        <f>SUM(F331)</f>
        <v>12000</v>
      </c>
    </row>
    <row r="330" spans="1:6" ht="15" customHeight="1">
      <c r="A330" s="28"/>
      <c r="B330" s="38"/>
      <c r="C330" s="38"/>
      <c r="D330" s="38"/>
      <c r="E330" s="38"/>
      <c r="F330" s="6"/>
    </row>
    <row r="331" spans="1:6" ht="15" customHeight="1" hidden="1">
      <c r="A331" s="5" t="s">
        <v>60</v>
      </c>
      <c r="B331" s="7">
        <v>185</v>
      </c>
      <c r="C331" s="11">
        <v>0</v>
      </c>
      <c r="D331" s="7">
        <v>0</v>
      </c>
      <c r="E331" s="7">
        <v>0</v>
      </c>
      <c r="F331" s="7">
        <v>12000</v>
      </c>
    </row>
    <row r="332" spans="1:6" ht="15" customHeight="1">
      <c r="A332" s="54" t="s">
        <v>55</v>
      </c>
      <c r="B332" s="54"/>
      <c r="C332" s="55"/>
      <c r="D332" s="54"/>
      <c r="E332" s="54"/>
      <c r="F332" s="54"/>
    </row>
    <row r="333" spans="1:6" s="19" customFormat="1" ht="57" customHeight="1">
      <c r="A333" s="15" t="s">
        <v>100</v>
      </c>
      <c r="B333" s="15"/>
      <c r="C333" s="15"/>
      <c r="D333" s="15"/>
      <c r="E333" s="15"/>
      <c r="F333" s="15"/>
    </row>
    <row r="334" spans="2:5" s="2" customFormat="1" ht="15" customHeight="1" hidden="1">
      <c r="B334" s="56" t="s">
        <v>5</v>
      </c>
      <c r="C334" s="57"/>
      <c r="D334" s="56" t="s">
        <v>6</v>
      </c>
      <c r="E334" s="57"/>
    </row>
    <row r="335" spans="1:6" s="2" customFormat="1" ht="17.25" customHeight="1">
      <c r="A335" s="27" t="s">
        <v>38</v>
      </c>
      <c r="B335" s="21" t="s">
        <v>33</v>
      </c>
      <c r="C335" s="22" t="s">
        <v>34</v>
      </c>
      <c r="D335" s="22" t="s">
        <v>33</v>
      </c>
      <c r="E335" s="22" t="s">
        <v>34</v>
      </c>
      <c r="F335" s="60" t="s">
        <v>53</v>
      </c>
    </row>
    <row r="336" spans="1:6" s="2" customFormat="1" ht="15" customHeight="1">
      <c r="A336" s="24"/>
      <c r="B336" s="23" t="s">
        <v>35</v>
      </c>
      <c r="C336" s="23" t="s">
        <v>36</v>
      </c>
      <c r="D336" s="23" t="s">
        <v>35</v>
      </c>
      <c r="E336" s="23" t="s">
        <v>36</v>
      </c>
      <c r="F336" s="61"/>
    </row>
    <row r="337" spans="1:6" s="2" customFormat="1" ht="15" customHeight="1" hidden="1">
      <c r="A337" s="26" t="s">
        <v>65</v>
      </c>
      <c r="B337" s="35">
        <v>0</v>
      </c>
      <c r="C337" s="48">
        <v>0</v>
      </c>
      <c r="D337" s="35">
        <v>0</v>
      </c>
      <c r="E337" s="35">
        <v>0</v>
      </c>
      <c r="F337" s="25">
        <v>0</v>
      </c>
    </row>
    <row r="338" spans="1:6" s="2" customFormat="1" ht="15" customHeight="1" hidden="1">
      <c r="A338" s="47" t="s">
        <v>72</v>
      </c>
      <c r="B338" s="37">
        <v>0</v>
      </c>
      <c r="C338" s="37">
        <v>0</v>
      </c>
      <c r="D338" s="37">
        <v>0</v>
      </c>
      <c r="E338" s="37">
        <v>0</v>
      </c>
      <c r="F338" s="4">
        <v>0</v>
      </c>
    </row>
    <row r="339" spans="1:6" s="2" customFormat="1" ht="15" customHeight="1" hidden="1">
      <c r="A339" s="47" t="s">
        <v>67</v>
      </c>
      <c r="B339" s="37">
        <v>0</v>
      </c>
      <c r="C339" s="37"/>
      <c r="D339" s="37"/>
      <c r="E339" s="37"/>
      <c r="F339" s="4">
        <v>0</v>
      </c>
    </row>
    <row r="340" spans="1:6" s="2" customFormat="1" ht="15" customHeight="1">
      <c r="A340" s="47" t="s">
        <v>69</v>
      </c>
      <c r="B340" s="37">
        <v>100</v>
      </c>
      <c r="C340" s="37"/>
      <c r="D340" s="37"/>
      <c r="E340" s="37"/>
      <c r="F340" s="4">
        <v>1158</v>
      </c>
    </row>
    <row r="341" spans="1:6" s="2" customFormat="1" ht="15" customHeight="1">
      <c r="A341" s="47" t="s">
        <v>71</v>
      </c>
      <c r="B341" s="37">
        <v>0</v>
      </c>
      <c r="C341" s="37"/>
      <c r="D341" s="37"/>
      <c r="E341" s="37"/>
      <c r="F341" s="4">
        <v>0</v>
      </c>
    </row>
    <row r="342" spans="1:6" s="2" customFormat="1" ht="15" customHeight="1">
      <c r="A342" s="47" t="s">
        <v>90</v>
      </c>
      <c r="B342" s="37">
        <v>0</v>
      </c>
      <c r="C342" s="37"/>
      <c r="D342" s="37"/>
      <c r="E342" s="37"/>
      <c r="F342" s="4">
        <v>0</v>
      </c>
    </row>
    <row r="343" spans="1:6" s="2" customFormat="1" ht="15" customHeight="1">
      <c r="A343" s="47" t="s">
        <v>93</v>
      </c>
      <c r="B343" s="37">
        <v>0</v>
      </c>
      <c r="C343" s="37"/>
      <c r="D343" s="37"/>
      <c r="E343" s="37"/>
      <c r="F343" s="4">
        <v>0</v>
      </c>
    </row>
    <row r="344" spans="1:6" ht="15" customHeight="1">
      <c r="A344" s="47" t="s">
        <v>97</v>
      </c>
      <c r="B344" s="36">
        <f>SUM(B346)</f>
        <v>0</v>
      </c>
      <c r="C344" s="36">
        <f>SUM(C346)</f>
        <v>0</v>
      </c>
      <c r="D344" s="36">
        <f>SUM(D346)</f>
        <v>0</v>
      </c>
      <c r="E344" s="36">
        <f>SUM(E346)</f>
        <v>0</v>
      </c>
      <c r="F344" s="13">
        <f>SUM(F346)</f>
        <v>0</v>
      </c>
    </row>
    <row r="345" spans="1:6" ht="15" customHeight="1">
      <c r="A345" s="28"/>
      <c r="B345" s="38"/>
      <c r="C345" s="38"/>
      <c r="D345" s="38"/>
      <c r="E345" s="38"/>
      <c r="F345" s="6"/>
    </row>
    <row r="346" spans="1:6" ht="15" customHeight="1" hidden="1">
      <c r="A346" s="5" t="s">
        <v>61</v>
      </c>
      <c r="B346" s="7">
        <v>0</v>
      </c>
      <c r="C346" s="11">
        <v>0</v>
      </c>
      <c r="D346" s="7">
        <v>0</v>
      </c>
      <c r="E346" s="7">
        <v>0</v>
      </c>
      <c r="F346" s="7">
        <v>0</v>
      </c>
    </row>
    <row r="347" spans="1:6" ht="15" customHeight="1">
      <c r="A347" s="54" t="s">
        <v>55</v>
      </c>
      <c r="B347" s="54"/>
      <c r="C347" s="55"/>
      <c r="D347" s="54"/>
      <c r="E347" s="54"/>
      <c r="F347" s="54"/>
    </row>
    <row r="348" spans="1:6" s="19" customFormat="1" ht="57" customHeight="1">
      <c r="A348" s="15" t="s">
        <v>64</v>
      </c>
      <c r="B348" s="15"/>
      <c r="C348" s="15"/>
      <c r="D348" s="15"/>
      <c r="E348" s="15"/>
      <c r="F348" s="15"/>
    </row>
    <row r="349" spans="2:5" s="2" customFormat="1" ht="15" customHeight="1" hidden="1">
      <c r="B349" s="56" t="s">
        <v>5</v>
      </c>
      <c r="C349" s="57"/>
      <c r="D349" s="56" t="s">
        <v>6</v>
      </c>
      <c r="E349" s="57"/>
    </row>
    <row r="350" spans="1:6" s="2" customFormat="1" ht="17.25" customHeight="1">
      <c r="A350" s="27" t="s">
        <v>38</v>
      </c>
      <c r="B350" s="21" t="s">
        <v>33</v>
      </c>
      <c r="C350" s="22" t="s">
        <v>34</v>
      </c>
      <c r="D350" s="22" t="s">
        <v>33</v>
      </c>
      <c r="E350" s="22" t="s">
        <v>34</v>
      </c>
      <c r="F350" s="60" t="s">
        <v>53</v>
      </c>
    </row>
    <row r="351" spans="1:6" s="2" customFormat="1" ht="15" customHeight="1">
      <c r="A351" s="24"/>
      <c r="B351" s="23" t="s">
        <v>35</v>
      </c>
      <c r="C351" s="23" t="s">
        <v>36</v>
      </c>
      <c r="D351" s="23" t="s">
        <v>35</v>
      </c>
      <c r="E351" s="23" t="s">
        <v>36</v>
      </c>
      <c r="F351" s="61"/>
    </row>
    <row r="352" spans="1:6" s="2" customFormat="1" ht="15" customHeight="1" hidden="1">
      <c r="A352" s="26" t="s">
        <v>65</v>
      </c>
      <c r="B352" s="35">
        <v>0</v>
      </c>
      <c r="C352" s="48">
        <v>0</v>
      </c>
      <c r="D352" s="35">
        <v>0</v>
      </c>
      <c r="E352" s="35">
        <v>0</v>
      </c>
      <c r="F352" s="25">
        <v>0</v>
      </c>
    </row>
    <row r="353" spans="1:6" s="2" customFormat="1" ht="15" customHeight="1" hidden="1">
      <c r="A353" s="47" t="s">
        <v>72</v>
      </c>
      <c r="B353" s="37">
        <v>0</v>
      </c>
      <c r="C353" s="37">
        <v>0</v>
      </c>
      <c r="D353" s="37">
        <v>0</v>
      </c>
      <c r="E353" s="37">
        <v>0</v>
      </c>
      <c r="F353" s="4">
        <v>0</v>
      </c>
    </row>
    <row r="354" spans="1:6" s="2" customFormat="1" ht="15" customHeight="1" hidden="1">
      <c r="A354" s="47" t="s">
        <v>67</v>
      </c>
      <c r="B354" s="37">
        <v>0</v>
      </c>
      <c r="C354" s="37"/>
      <c r="D354" s="37"/>
      <c r="E354" s="37"/>
      <c r="F354" s="4">
        <v>0</v>
      </c>
    </row>
    <row r="355" spans="1:6" s="2" customFormat="1" ht="15" customHeight="1">
      <c r="A355" s="47" t="s">
        <v>69</v>
      </c>
      <c r="B355" s="37">
        <v>0</v>
      </c>
      <c r="C355" s="37"/>
      <c r="D355" s="37"/>
      <c r="E355" s="37"/>
      <c r="F355" s="4">
        <v>0</v>
      </c>
    </row>
    <row r="356" spans="1:6" s="2" customFormat="1" ht="15" customHeight="1">
      <c r="A356" s="47" t="s">
        <v>71</v>
      </c>
      <c r="B356" s="37">
        <v>0</v>
      </c>
      <c r="C356" s="37"/>
      <c r="D356" s="37"/>
      <c r="E356" s="37"/>
      <c r="F356" s="4">
        <v>0</v>
      </c>
    </row>
    <row r="357" spans="1:6" s="2" customFormat="1" ht="15" customHeight="1">
      <c r="A357" s="47" t="s">
        <v>90</v>
      </c>
      <c r="B357" s="37">
        <v>0</v>
      </c>
      <c r="C357" s="37"/>
      <c r="D357" s="37"/>
      <c r="E357" s="37"/>
      <c r="F357" s="4">
        <v>0</v>
      </c>
    </row>
    <row r="358" spans="1:6" s="2" customFormat="1" ht="15" customHeight="1">
      <c r="A358" s="47" t="s">
        <v>93</v>
      </c>
      <c r="B358" s="37">
        <v>0</v>
      </c>
      <c r="C358" s="37"/>
      <c r="D358" s="37"/>
      <c r="E358" s="37"/>
      <c r="F358" s="4">
        <v>0</v>
      </c>
    </row>
    <row r="359" spans="1:6" ht="15" customHeight="1">
      <c r="A359" s="47" t="s">
        <v>97</v>
      </c>
      <c r="B359" s="36">
        <f>SUM(B361)</f>
        <v>0</v>
      </c>
      <c r="C359" s="36">
        <f>SUM(C361)</f>
        <v>0</v>
      </c>
      <c r="D359" s="36">
        <f>SUM(D361)</f>
        <v>0</v>
      </c>
      <c r="E359" s="36">
        <f>SUM(E361)</f>
        <v>0</v>
      </c>
      <c r="F359" s="13">
        <f>SUM(F361)</f>
        <v>0</v>
      </c>
    </row>
    <row r="360" spans="1:6" ht="15" customHeight="1">
      <c r="A360" s="28"/>
      <c r="B360" s="38"/>
      <c r="C360" s="38"/>
      <c r="D360" s="38"/>
      <c r="E360" s="38"/>
      <c r="F360" s="6"/>
    </row>
    <row r="361" spans="1:6" ht="15" customHeight="1" hidden="1">
      <c r="A361" s="5" t="s">
        <v>62</v>
      </c>
      <c r="B361" s="7">
        <v>0</v>
      </c>
      <c r="C361" s="11">
        <v>0</v>
      </c>
      <c r="D361" s="7">
        <v>0</v>
      </c>
      <c r="E361" s="7">
        <v>0</v>
      </c>
      <c r="F361" s="7">
        <v>0</v>
      </c>
    </row>
    <row r="362" spans="1:6" ht="15" customHeight="1">
      <c r="A362" s="54" t="s">
        <v>55</v>
      </c>
      <c r="B362" s="54"/>
      <c r="C362" s="55"/>
      <c r="D362" s="54"/>
      <c r="E362" s="54"/>
      <c r="F362" s="54"/>
    </row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2" customHeight="1"/>
    <row r="386" ht="18.75" customHeight="1"/>
    <row r="387" ht="4.5" customHeight="1"/>
  </sheetData>
  <mergeCells count="72">
    <mergeCell ref="F305:F306"/>
    <mergeCell ref="F183:F184"/>
    <mergeCell ref="F198:F199"/>
    <mergeCell ref="F214:F215"/>
    <mergeCell ref="F260:F261"/>
    <mergeCell ref="F244:F245"/>
    <mergeCell ref="F229:F230"/>
    <mergeCell ref="F78:F79"/>
    <mergeCell ref="F108:F109"/>
    <mergeCell ref="F123:F124"/>
    <mergeCell ref="F153:F154"/>
    <mergeCell ref="F93:F94"/>
    <mergeCell ref="B213:C213"/>
    <mergeCell ref="B259:C259"/>
    <mergeCell ref="D259:E259"/>
    <mergeCell ref="B274:C274"/>
    <mergeCell ref="D274:E274"/>
    <mergeCell ref="D213:E213"/>
    <mergeCell ref="B228:C228"/>
    <mergeCell ref="D228:E228"/>
    <mergeCell ref="B62:C62"/>
    <mergeCell ref="D62:E62"/>
    <mergeCell ref="B77:C77"/>
    <mergeCell ref="B122:C122"/>
    <mergeCell ref="D122:E122"/>
    <mergeCell ref="B92:C92"/>
    <mergeCell ref="D92:E92"/>
    <mergeCell ref="B2:C2"/>
    <mergeCell ref="D2:E2"/>
    <mergeCell ref="B32:C32"/>
    <mergeCell ref="D32:E32"/>
    <mergeCell ref="B17:C17"/>
    <mergeCell ref="D17:E17"/>
    <mergeCell ref="F3:F4"/>
    <mergeCell ref="D77:E77"/>
    <mergeCell ref="B107:C107"/>
    <mergeCell ref="D107:E107"/>
    <mergeCell ref="B47:C47"/>
    <mergeCell ref="D47:E47"/>
    <mergeCell ref="F18:F19"/>
    <mergeCell ref="F33:F34"/>
    <mergeCell ref="F48:F49"/>
    <mergeCell ref="F63:F64"/>
    <mergeCell ref="B182:C182"/>
    <mergeCell ref="D182:E182"/>
    <mergeCell ref="B197:C197"/>
    <mergeCell ref="D197:E197"/>
    <mergeCell ref="D137:E137"/>
    <mergeCell ref="F138:F139"/>
    <mergeCell ref="B243:C243"/>
    <mergeCell ref="D243:E243"/>
    <mergeCell ref="B167:C167"/>
    <mergeCell ref="D167:E167"/>
    <mergeCell ref="B152:C152"/>
    <mergeCell ref="D152:E152"/>
    <mergeCell ref="B137:C137"/>
    <mergeCell ref="F168:F169"/>
    <mergeCell ref="B289:C289"/>
    <mergeCell ref="D289:E289"/>
    <mergeCell ref="F275:F276"/>
    <mergeCell ref="B349:C349"/>
    <mergeCell ref="D349:E349"/>
    <mergeCell ref="B319:C319"/>
    <mergeCell ref="D319:E319"/>
    <mergeCell ref="B304:C304"/>
    <mergeCell ref="D304:E304"/>
    <mergeCell ref="F290:F291"/>
    <mergeCell ref="F350:F351"/>
    <mergeCell ref="F320:F321"/>
    <mergeCell ref="B334:C334"/>
    <mergeCell ref="D334:E334"/>
    <mergeCell ref="F335:F336"/>
  </mergeCells>
  <printOptions horizontalCentered="1"/>
  <pageMargins left="0.5905511811023623" right="0.7874015748031497" top="4.133858267716536" bottom="0.7874015748031497" header="0.5118110236220472" footer="0.5118110236220472"/>
  <pageSetup horizontalDpi="600" verticalDpi="600" orientation="landscape" paperSize="9" r:id="rId2"/>
  <rowBreaks count="22" manualBreakCount="22">
    <brk id="15" max="255" man="1"/>
    <brk id="30" max="255" man="1"/>
    <brk id="45" max="255" man="1"/>
    <brk id="60" max="255" man="1"/>
    <brk id="75" max="255" man="1"/>
    <brk id="90" max="255" man="1"/>
    <brk id="105" max="255" man="1"/>
    <brk id="120" max="255" man="1"/>
    <brk id="135" max="255" man="1"/>
    <brk id="150" max="255" man="1"/>
    <brk id="165" max="255" man="1"/>
    <brk id="180" max="255" man="1"/>
    <brk id="195" max="255" man="1"/>
    <brk id="211" max="255" man="1"/>
    <brk id="226" max="255" man="1"/>
    <brk id="241" max="255" man="1"/>
    <brk id="257" max="255" man="1"/>
    <brk id="272" max="255" man="1"/>
    <brk id="287" max="255" man="1"/>
    <brk id="302" max="255" man="1"/>
    <brk id="317" max="255" man="1"/>
    <brk id="3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YAFANG</dc:creator>
  <cp:keywords/>
  <dc:description/>
  <cp:lastModifiedBy>WRA</cp:lastModifiedBy>
  <cp:lastPrinted>2010-07-05T06:55:51Z</cp:lastPrinted>
  <dcterms:created xsi:type="dcterms:W3CDTF">1999-03-05T05:58:36Z</dcterms:created>
  <dcterms:modified xsi:type="dcterms:W3CDTF">2010-07-05T06:55:54Z</dcterms:modified>
  <cp:category/>
  <cp:version/>
  <cp:contentType/>
  <cp:contentStatus/>
</cp:coreProperties>
</file>