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030" windowHeight="7680" tabRatio="628" activeTab="0"/>
  </bookViews>
  <sheets>
    <sheet name="水庫集水區保育" sheetId="1" r:id="rId1"/>
    <sheet name="運算" sheetId="2" r:id="rId2"/>
  </sheets>
  <definedNames>
    <definedName name="_xlnm.Print_Area" localSheetId="0">'水庫集水區保育'!$A$1:$G$40</definedName>
  </definedNames>
  <calcPr fullCalcOnLoad="1"/>
</workbook>
</file>

<file path=xl/sharedStrings.xml><?xml version="1.0" encoding="utf-8"?>
<sst xmlns="http://schemas.openxmlformats.org/spreadsheetml/2006/main" count="29" uniqueCount="29">
  <si>
    <t>南投縣</t>
  </si>
  <si>
    <t>臺中市</t>
  </si>
  <si>
    <t>臺南市</t>
  </si>
  <si>
    <t>嘉義縣</t>
  </si>
  <si>
    <t>臺中市</t>
  </si>
  <si>
    <t>臺南市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</si>
  <si>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</si>
  <si>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</si>
  <si>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</si>
  <si>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</si>
  <si>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</si>
  <si>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</si>
  <si>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</si>
  <si>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</si>
  <si>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</si>
  <si>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</si>
  <si>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</si>
  <si>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</si>
  <si>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</si>
  <si>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</si>
  <si>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</si>
  <si>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</si>
  <si>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</si>
  <si>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其他縣市</t>
  </si>
  <si>
    <t>二、水庫保育整體計畫工作</t>
  </si>
  <si>
    <t>桃園縣</t>
  </si>
  <si>
    <t>新北市</t>
  </si>
  <si>
    <t>臺北市</t>
  </si>
  <si>
    <t>連江縣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</si>
</sst>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  <numFmt numFmtId="219" formatCode="0.000000_ "/>
    <numFmt numFmtId="220" formatCode="0.0000_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楷體"/>
      <family val="3"/>
    </font>
    <font>
      <sz val="9"/>
      <name val="新細明體"/>
      <family val="1"/>
    </font>
    <font>
      <sz val="12"/>
      <name val="華康標楷體W5"/>
      <family val="3"/>
    </font>
    <font>
      <sz val="12"/>
      <name val="標楷體"/>
      <family val="4"/>
    </font>
    <font>
      <sz val="9"/>
      <name val="華康標楷體W5"/>
      <family val="3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1.5"/>
      <name val="標楷體"/>
      <family val="4"/>
    </font>
    <font>
      <b/>
      <sz val="10"/>
      <name val="標楷體"/>
      <family val="4"/>
    </font>
    <font>
      <sz val="10"/>
      <name val="Helv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2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91" fontId="15" fillId="0" borderId="0" xfId="15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0" fontId="17" fillId="0" borderId="0" xfId="0" applyFont="1" applyFill="1" applyAlignment="1">
      <alignment horizontal="distributed"/>
    </xf>
    <xf numFmtId="0" fontId="17" fillId="0" borderId="0" xfId="0" applyFont="1" applyFill="1" applyBorder="1" applyAlignment="1">
      <alignment horizontal="distributed"/>
    </xf>
    <xf numFmtId="0" fontId="17" fillId="0" borderId="1" xfId="0" applyFont="1" applyFill="1" applyBorder="1" applyAlignment="1">
      <alignment horizontal="distributed"/>
    </xf>
    <xf numFmtId="181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1" fontId="19" fillId="0" borderId="0" xfId="0" applyNumberFormat="1" applyFont="1" applyFill="1" applyAlignment="1">
      <alignment horizontal="right"/>
    </xf>
    <xf numFmtId="43" fontId="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distributed"/>
    </xf>
    <xf numFmtId="208" fontId="4" fillId="0" borderId="0" xfId="0" applyNumberFormat="1" applyFont="1" applyAlignment="1">
      <alignment/>
    </xf>
    <xf numFmtId="208" fontId="7" fillId="0" borderId="0" xfId="0" applyNumberFormat="1" applyFont="1" applyAlignment="1">
      <alignment/>
    </xf>
    <xf numFmtId="191" fontId="4" fillId="0" borderId="0" xfId="15" applyNumberFormat="1" applyFont="1" applyAlignment="1">
      <alignment/>
    </xf>
    <xf numFmtId="191" fontId="7" fillId="0" borderId="0" xfId="15" applyNumberFormat="1" applyFont="1" applyAlignment="1">
      <alignment/>
    </xf>
    <xf numFmtId="181" fontId="1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91" fontId="15" fillId="0" borderId="0" xfId="15" applyNumberFormat="1" applyFont="1" applyFill="1" applyBorder="1" applyAlignment="1">
      <alignment horizontal="left" vertical="center" wrapText="1"/>
    </xf>
    <xf numFmtId="191" fontId="4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民國102年</a:t>
            </a:r>
          </a:p>
        </c:rich>
      </c:tx>
      <c:layout>
        <c:manualLayout>
          <c:xMode val="factor"/>
          <c:yMode val="factor"/>
          <c:x val="-0.0165"/>
          <c:y val="0.081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725"/>
          <c:y val="0.2405"/>
          <c:w val="0.62825"/>
          <c:h val="0.6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'運算'!$A$7:$A$12</c:f>
              <c:strCache>
                <c:ptCount val="6"/>
                <c:pt idx="0">
                  <c:v>其他縣市</c:v>
                </c:pt>
                <c:pt idx="1">
                  <c:v>南投縣</c:v>
                </c:pt>
                <c:pt idx="2">
                  <c:v>桃園縣</c:v>
                </c:pt>
                <c:pt idx="3">
                  <c:v>臺中市</c:v>
                </c:pt>
                <c:pt idx="4">
                  <c:v>臺南市</c:v>
                </c:pt>
                <c:pt idx="5">
                  <c:v>嘉義縣</c:v>
                </c:pt>
              </c:strCache>
            </c:strRef>
          </c:cat>
          <c:val>
            <c:numRef>
              <c:f>'運算'!$B$7:$B$12</c:f>
              <c:numCache>
                <c:ptCount val="6"/>
                <c:pt idx="0">
                  <c:v>922434</c:v>
                </c:pt>
                <c:pt idx="1">
                  <c:v>1652000</c:v>
                </c:pt>
                <c:pt idx="2">
                  <c:v>924289.15</c:v>
                </c:pt>
                <c:pt idx="3">
                  <c:v>480000</c:v>
                </c:pt>
                <c:pt idx="4">
                  <c:v>537715</c:v>
                </c:pt>
                <c:pt idx="5">
                  <c:v>922931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0.008</cdr:y>
    </cdr:from>
    <cdr:to>
      <cdr:x>0.91325</cdr:x>
      <cdr:y>0.08975</cdr:y>
    </cdr:to>
    <cdr:sp>
      <cdr:nvSpPr>
        <cdr:cNvPr id="1" name="文字 1"/>
        <cdr:cNvSpPr txBox="1">
          <a:spLocks noChangeArrowheads="1"/>
        </cdr:cNvSpPr>
      </cdr:nvSpPr>
      <cdr:spPr>
        <a:xfrm>
          <a:off x="209550" y="28575"/>
          <a:ext cx="4724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圖2、水庫保育辦理淤積濬渫百分比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180975</xdr:rowOff>
    </xdr:from>
    <xdr:to>
      <xdr:col>6</xdr:col>
      <xdr:colOff>866775</xdr:colOff>
      <xdr:row>40</xdr:row>
      <xdr:rowOff>9525</xdr:rowOff>
    </xdr:to>
    <xdr:graphicFrame>
      <xdr:nvGraphicFramePr>
        <xdr:cNvPr id="1" name="Chart 6"/>
        <xdr:cNvGraphicFramePr/>
      </xdr:nvGraphicFramePr>
      <xdr:xfrm>
        <a:off x="0" y="3705225"/>
        <a:ext cx="54102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</xdr:row>
      <xdr:rowOff>9525</xdr:rowOff>
    </xdr:from>
    <xdr:to>
      <xdr:col>6</xdr:col>
      <xdr:colOff>885825</xdr:colOff>
      <xdr:row>16</xdr:row>
      <xdr:rowOff>66675</xdr:rowOff>
    </xdr:to>
    <xdr:sp>
      <xdr:nvSpPr>
        <xdr:cNvPr id="2" name="文字 3"/>
        <xdr:cNvSpPr txBox="1">
          <a:spLocks noChangeArrowheads="1"/>
        </xdr:cNvSpPr>
      </xdr:nvSpPr>
      <xdr:spPr>
        <a:xfrm>
          <a:off x="85725" y="533400"/>
          <a:ext cx="5343525" cy="2838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102年辦理21座水庫淤積濬渫工程共計5,439,369立方公尺，其中以南投縣辦理水庫淤積濬渫工程1,652,000立方公尺占總數之30.37%為最多，桃園縣辦理水庫淤積濬渫工程924,289立方公尺占總數之16.99%次之；全全年辦理14件崩塌地處理工程，其中臺南市9件最多，嘉義縣3件次之；全年辦理河溪治理工程20件，其中嘉義縣14件最多，新北市3件次之；全年辦理5件邊坡護岸工程，其中新竹縣、苗栗縣各為2件，桃園縣1件；另外全年僅嘉義縣辦理5件排水改善工程。(如表2、表10)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workbookViewId="0" topLeftCell="A1">
      <selection activeCell="A2" sqref="A2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17.375" style="1" customWidth="1"/>
    <col min="10" max="10" width="13.875" style="1" customWidth="1"/>
    <col min="11" max="11" width="12.00390625" style="1" customWidth="1"/>
    <col min="12" max="12" width="19.25390625" style="1" customWidth="1"/>
    <col min="13" max="13" width="11.625" style="1" customWidth="1"/>
    <col min="14" max="15" width="9.00390625" style="1" customWidth="1"/>
    <col min="16" max="16" width="15.75390625" style="29" customWidth="1"/>
    <col min="17" max="17" width="9.00390625" style="27" customWidth="1"/>
    <col min="18" max="25" width="9.00390625" style="1" customWidth="1"/>
    <col min="26" max="26" width="12.625" style="1" customWidth="1"/>
    <col min="27" max="16384" width="9.00390625" style="1" customWidth="1"/>
  </cols>
  <sheetData>
    <row r="1" ht="25.5">
      <c r="A1" s="9" t="s">
        <v>24</v>
      </c>
    </row>
    <row r="18" ht="15"/>
    <row r="19" ht="15">
      <c r="Z19" s="36"/>
    </row>
    <row r="20" ht="15">
      <c r="Z20" s="33"/>
    </row>
    <row r="21" ht="15">
      <c r="Z21" s="33"/>
    </row>
    <row r="22" ht="15">
      <c r="Z22" s="33"/>
    </row>
    <row r="23" ht="15">
      <c r="Z23" s="33"/>
    </row>
    <row r="24" ht="15">
      <c r="Z24" s="33"/>
    </row>
    <row r="25" ht="15">
      <c r="Z25" s="33"/>
    </row>
    <row r="26" ht="15">
      <c r="Z26" s="36"/>
    </row>
    <row r="27" ht="24.75" customHeight="1">
      <c r="Z27" s="36"/>
    </row>
    <row r="28" ht="21.75" customHeight="1">
      <c r="Z28" s="36"/>
    </row>
    <row r="29" ht="15">
      <c r="Z29" s="36"/>
    </row>
    <row r="30" ht="15">
      <c r="Z30" s="36"/>
    </row>
    <row r="31" ht="15">
      <c r="Z31" s="36"/>
    </row>
    <row r="32" ht="15"/>
    <row r="33" ht="15"/>
    <row r="34" ht="15"/>
    <row r="35" ht="15"/>
    <row r="36" ht="15"/>
    <row r="37" ht="15"/>
    <row r="38" ht="15"/>
    <row r="39" ht="15"/>
    <row r="40" ht="15.75">
      <c r="A40" s="20"/>
    </row>
    <row r="41" ht="15"/>
    <row r="48" spans="1:17" s="3" customFormat="1" ht="17.25" customHeight="1">
      <c r="A48" s="4"/>
      <c r="B48" s="5"/>
      <c r="C48" s="5"/>
      <c r="D48" s="5"/>
      <c r="E48" s="5"/>
      <c r="F48" s="5"/>
      <c r="G48" s="5"/>
      <c r="K48" s="21"/>
      <c r="P48" s="30"/>
      <c r="Q48" s="28"/>
    </row>
    <row r="49" spans="1:17" s="3" customFormat="1" ht="16.5">
      <c r="A49" s="11"/>
      <c r="B49" s="11"/>
      <c r="C49" s="8"/>
      <c r="D49" s="7"/>
      <c r="E49" s="11"/>
      <c r="F49" s="8"/>
      <c r="G49" s="7"/>
      <c r="P49" s="30"/>
      <c r="Q49" s="28"/>
    </row>
    <row r="50" spans="1:7" ht="16.5">
      <c r="A50" s="11"/>
      <c r="B50" s="11"/>
      <c r="C50" s="8"/>
      <c r="D50" s="7"/>
      <c r="E50" s="11"/>
      <c r="F50" s="8"/>
      <c r="G50" s="7"/>
    </row>
    <row r="51" spans="1:7" ht="16.5">
      <c r="A51" s="11"/>
      <c r="B51" s="11"/>
      <c r="C51" s="8"/>
      <c r="D51" s="7"/>
      <c r="E51" s="11"/>
      <c r="F51" s="8"/>
      <c r="G51" s="7"/>
    </row>
    <row r="52" spans="1:7" ht="16.5">
      <c r="A52" s="11"/>
      <c r="B52" s="11"/>
      <c r="C52" s="8"/>
      <c r="D52" s="7"/>
      <c r="E52" s="11"/>
      <c r="F52" s="8"/>
      <c r="G52" s="7"/>
    </row>
    <row r="53" spans="1:7" ht="16.5">
      <c r="A53" s="2"/>
      <c r="B53" s="2"/>
      <c r="C53" s="2"/>
      <c r="D53" s="2"/>
      <c r="E53" s="2"/>
      <c r="F53" s="2"/>
      <c r="G53" s="2"/>
    </row>
    <row r="54" spans="1:7" ht="16.5">
      <c r="A54" s="2"/>
      <c r="B54" s="2"/>
      <c r="C54" s="2"/>
      <c r="D54" s="2"/>
      <c r="E54" s="2"/>
      <c r="F54" s="2"/>
      <c r="G54" s="2"/>
    </row>
    <row r="60" ht="16.5" hidden="1"/>
    <row r="62" spans="10:11" ht="16.5">
      <c r="J62" s="10"/>
      <c r="K62" s="22"/>
    </row>
    <row r="63" spans="10:11" ht="16.5">
      <c r="J63" s="10"/>
      <c r="K63" s="22"/>
    </row>
    <row r="64" ht="16.5">
      <c r="J64" s="10"/>
    </row>
    <row r="65" spans="10:11" ht="16.5">
      <c r="J65" s="10"/>
      <c r="K65" s="22"/>
    </row>
    <row r="66" spans="10:11" ht="16.5">
      <c r="J66" s="10"/>
      <c r="K66" s="23"/>
    </row>
    <row r="67" ht="16.5">
      <c r="K67" s="2"/>
    </row>
    <row r="68" spans="1:11" ht="19.5">
      <c r="A68" s="4"/>
      <c r="B68" s="5"/>
      <c r="C68" s="5"/>
      <c r="D68" s="5"/>
      <c r="E68" s="5"/>
      <c r="F68" s="5"/>
      <c r="G68" s="5"/>
      <c r="H68" s="3"/>
      <c r="I68" s="3"/>
      <c r="J68" s="3"/>
      <c r="K68" s="21"/>
    </row>
    <row r="69" spans="1:11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6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9.5">
      <c r="A72" s="14"/>
      <c r="B72" s="12"/>
      <c r="C72" s="12"/>
      <c r="D72" s="12"/>
      <c r="E72" s="12"/>
      <c r="F72" s="12"/>
      <c r="G72" s="12"/>
      <c r="H72" s="3"/>
      <c r="I72" s="3"/>
      <c r="J72" s="3"/>
      <c r="K72" s="3"/>
    </row>
    <row r="73" spans="1:11" ht="16.5">
      <c r="A73" s="6"/>
      <c r="B73" s="6"/>
      <c r="C73" s="6"/>
      <c r="D73" s="6"/>
      <c r="E73" s="6"/>
      <c r="F73" s="13"/>
      <c r="G73" s="6"/>
      <c r="H73" s="3"/>
      <c r="I73" s="3"/>
      <c r="J73" s="3"/>
      <c r="K73" s="3"/>
    </row>
    <row r="74" spans="1:11" ht="16.5">
      <c r="A74" s="6"/>
      <c r="B74" s="6"/>
      <c r="C74" s="11"/>
      <c r="D74" s="11"/>
      <c r="E74" s="11"/>
      <c r="F74" s="11"/>
      <c r="G74" s="11"/>
      <c r="H74" s="3"/>
      <c r="I74" s="3"/>
      <c r="J74" s="3"/>
      <c r="K74" s="3"/>
    </row>
    <row r="75" spans="1:11" ht="16.5">
      <c r="A75" s="11"/>
      <c r="B75" s="11"/>
      <c r="C75" s="11"/>
      <c r="D75" s="11"/>
      <c r="E75" s="11"/>
      <c r="F75" s="11"/>
      <c r="G75" s="11"/>
      <c r="H75" s="3"/>
      <c r="I75" s="3"/>
      <c r="J75" s="3"/>
      <c r="K75" s="3"/>
    </row>
    <row r="76" spans="1:11" ht="16.5">
      <c r="A76" s="11"/>
      <c r="B76" s="6"/>
      <c r="C76" s="11"/>
      <c r="D76" s="11"/>
      <c r="E76" s="11"/>
      <c r="F76" s="11"/>
      <c r="G76" s="11"/>
      <c r="H76" s="3"/>
      <c r="I76" s="3"/>
      <c r="J76" s="3"/>
      <c r="K76" s="3"/>
    </row>
    <row r="77" spans="1:11" ht="16.5">
      <c r="A77" s="11"/>
      <c r="B77" s="11"/>
      <c r="C77" s="8"/>
      <c r="D77" s="7"/>
      <c r="E77" s="11"/>
      <c r="F77" s="8"/>
      <c r="G77" s="7"/>
      <c r="H77" s="3"/>
      <c r="I77" s="3"/>
      <c r="J77" s="3"/>
      <c r="K77" s="3"/>
    </row>
    <row r="78" spans="1:7" ht="16.5">
      <c r="A78" s="11"/>
      <c r="B78" s="11"/>
      <c r="C78" s="8"/>
      <c r="D78" s="7"/>
      <c r="E78" s="11"/>
      <c r="F78" s="8"/>
      <c r="G78" s="7"/>
    </row>
    <row r="79" spans="1:7" ht="16.5">
      <c r="A79" s="11"/>
      <c r="B79" s="11"/>
      <c r="C79" s="8"/>
      <c r="D79" s="7"/>
      <c r="E79" s="11"/>
      <c r="F79" s="8"/>
      <c r="G79" s="7"/>
    </row>
    <row r="80" spans="1:7" ht="16.5">
      <c r="A80" s="11"/>
      <c r="B80" s="11"/>
      <c r="C80" s="8"/>
      <c r="D80" s="7"/>
      <c r="E80" s="11"/>
      <c r="F80" s="8"/>
      <c r="G80" s="7"/>
    </row>
    <row r="81" spans="1:7" ht="16.5">
      <c r="A81" s="2"/>
      <c r="B81" s="2"/>
      <c r="C81" s="2"/>
      <c r="D81" s="2"/>
      <c r="E81" s="2"/>
      <c r="F81" s="2"/>
      <c r="G81" s="2"/>
    </row>
    <row r="82" spans="1:7" ht="16.5">
      <c r="A82" s="2"/>
      <c r="B82" s="2"/>
      <c r="C82" s="2"/>
      <c r="D82" s="2"/>
      <c r="E82" s="2"/>
      <c r="F82" s="2"/>
      <c r="G82" s="2"/>
    </row>
  </sheetData>
  <printOptions horizontalCentered="1"/>
  <pageMargins left="1.141732283464567" right="1.141732283464567" top="0.984251968503937" bottom="0.984251968503937" header="0.5118110236220472" footer="0.5118110236220472"/>
  <pageSetup firstPageNumber="4" useFirstPageNumber="1" horizontalDpi="1200" verticalDpi="12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7" sqref="A7:B12"/>
    </sheetView>
  </sheetViews>
  <sheetFormatPr defaultColWidth="9.00390625" defaultRowHeight="15.75"/>
  <cols>
    <col min="2" max="2" width="12.25390625" style="0" customWidth="1"/>
    <col min="8" max="8" width="15.375" style="0" customWidth="1"/>
    <col min="9" max="9" width="18.00390625" style="0" customWidth="1"/>
  </cols>
  <sheetData>
    <row r="1" spans="1:9" ht="16.5">
      <c r="A1" s="1"/>
      <c r="B1" s="1"/>
      <c r="C1" s="1"/>
      <c r="D1" s="1"/>
      <c r="E1" s="1"/>
      <c r="F1" s="1"/>
      <c r="G1" s="1"/>
      <c r="H1" s="29">
        <f>SUM(H2:H23)</f>
        <v>5439369.15</v>
      </c>
      <c r="I1" s="27"/>
    </row>
    <row r="2" spans="1:9" ht="16.5">
      <c r="A2" s="1"/>
      <c r="B2" s="1"/>
      <c r="C2" s="1"/>
      <c r="D2" s="1"/>
      <c r="E2" s="1"/>
      <c r="F2" s="1"/>
      <c r="G2" s="26" t="s">
        <v>26</v>
      </c>
      <c r="H2" s="24">
        <v>0</v>
      </c>
      <c r="I2" s="25">
        <f aca="true" t="shared" si="0" ref="I2:I23">H2/$H$1*100</f>
        <v>0</v>
      </c>
    </row>
    <row r="3" spans="1:9" ht="16.5">
      <c r="A3" s="1"/>
      <c r="B3" s="1"/>
      <c r="C3" s="1"/>
      <c r="D3" s="1"/>
      <c r="E3" s="1"/>
      <c r="F3" s="1"/>
      <c r="G3" s="15" t="s">
        <v>27</v>
      </c>
      <c r="H3" s="24">
        <v>0</v>
      </c>
      <c r="I3" s="25">
        <f t="shared" si="0"/>
        <v>0</v>
      </c>
    </row>
    <row r="4" spans="1:9" ht="16.5">
      <c r="A4" s="1"/>
      <c r="B4" s="18">
        <f>SUM(H4:H23)</f>
        <v>5439369.15</v>
      </c>
      <c r="C4" s="19"/>
      <c r="D4" s="32"/>
      <c r="E4" s="32"/>
      <c r="F4" s="1"/>
      <c r="G4" s="15" t="s">
        <v>4</v>
      </c>
      <c r="H4" s="24">
        <v>480000</v>
      </c>
      <c r="I4" s="25">
        <f t="shared" si="0"/>
        <v>8.824552751673417</v>
      </c>
    </row>
    <row r="5" spans="1:9" ht="16.5">
      <c r="A5" s="1"/>
      <c r="B5" s="1"/>
      <c r="C5" s="19"/>
      <c r="D5" s="32"/>
      <c r="E5" s="32"/>
      <c r="F5" s="1"/>
      <c r="G5" s="15" t="s">
        <v>5</v>
      </c>
      <c r="H5" s="24">
        <v>537715</v>
      </c>
      <c r="I5" s="25">
        <f t="shared" si="0"/>
        <v>9.885613297637649</v>
      </c>
    </row>
    <row r="6" spans="1:9" ht="16.5">
      <c r="A6" s="1"/>
      <c r="B6" s="1"/>
      <c r="C6" s="19"/>
      <c r="D6" s="32"/>
      <c r="E6" s="32"/>
      <c r="F6" s="1"/>
      <c r="G6" s="15" t="s">
        <v>6</v>
      </c>
      <c r="H6" s="24">
        <v>671600</v>
      </c>
      <c r="I6" s="25">
        <f t="shared" si="0"/>
        <v>12.347020058383057</v>
      </c>
    </row>
    <row r="7" spans="1:9" ht="16.5">
      <c r="A7" s="33" t="s">
        <v>23</v>
      </c>
      <c r="B7" s="34">
        <v>922434</v>
      </c>
      <c r="C7" s="35">
        <f aca="true" t="shared" si="1" ref="C7:C12">B7/$B$4*100</f>
        <v>16.958473943618994</v>
      </c>
      <c r="D7" s="32"/>
      <c r="E7" s="32"/>
      <c r="F7" s="1"/>
      <c r="G7" s="15" t="s">
        <v>7</v>
      </c>
      <c r="H7" s="24">
        <v>0</v>
      </c>
      <c r="I7" s="25">
        <f t="shared" si="0"/>
        <v>0</v>
      </c>
    </row>
    <row r="8" spans="1:9" ht="16.5">
      <c r="A8" s="33" t="s">
        <v>0</v>
      </c>
      <c r="B8" s="34">
        <f>H12</f>
        <v>1652000</v>
      </c>
      <c r="C8" s="35">
        <f t="shared" si="1"/>
        <v>30.371169053676013</v>
      </c>
      <c r="D8" s="32"/>
      <c r="E8" s="31"/>
      <c r="F8" s="1"/>
      <c r="G8" s="15" t="s">
        <v>8</v>
      </c>
      <c r="H8" s="24">
        <v>924289.15</v>
      </c>
      <c r="I8" s="25">
        <f t="shared" si="0"/>
        <v>16.992579920779967</v>
      </c>
    </row>
    <row r="9" spans="1:9" ht="16.5">
      <c r="A9" s="33" t="s">
        <v>25</v>
      </c>
      <c r="B9" s="34">
        <f>H8</f>
        <v>924289.15</v>
      </c>
      <c r="C9" s="35">
        <f t="shared" si="1"/>
        <v>16.992579920779967</v>
      </c>
      <c r="D9" s="32"/>
      <c r="E9" s="31"/>
      <c r="F9" s="1"/>
      <c r="G9" s="15" t="s">
        <v>9</v>
      </c>
      <c r="H9" s="24">
        <v>26500</v>
      </c>
      <c r="I9" s="25">
        <f t="shared" si="0"/>
        <v>0.4871888498319699</v>
      </c>
    </row>
    <row r="10" spans="1:9" ht="16.5">
      <c r="A10" s="33" t="s">
        <v>1</v>
      </c>
      <c r="B10" s="34">
        <f>H4</f>
        <v>480000</v>
      </c>
      <c r="C10" s="35">
        <f t="shared" si="1"/>
        <v>8.824552751673417</v>
      </c>
      <c r="D10" s="33"/>
      <c r="E10" s="31"/>
      <c r="F10" s="1"/>
      <c r="G10" s="15" t="s">
        <v>10</v>
      </c>
      <c r="H10" s="24">
        <v>208327</v>
      </c>
      <c r="I10" s="25">
        <f t="shared" si="0"/>
        <v>3.8299845856205583</v>
      </c>
    </row>
    <row r="11" spans="1:9" ht="16.5">
      <c r="A11" s="33" t="s">
        <v>2</v>
      </c>
      <c r="B11" s="34">
        <f>H5</f>
        <v>537715</v>
      </c>
      <c r="C11" s="35">
        <f t="shared" si="1"/>
        <v>9.885613297637649</v>
      </c>
      <c r="D11" s="32"/>
      <c r="E11" s="31"/>
      <c r="F11" s="1"/>
      <c r="G11" s="15" t="s">
        <v>11</v>
      </c>
      <c r="H11" s="24">
        <v>0</v>
      </c>
      <c r="I11" s="25">
        <f t="shared" si="0"/>
        <v>0</v>
      </c>
    </row>
    <row r="12" spans="1:9" ht="16.5">
      <c r="A12" s="33" t="s">
        <v>3</v>
      </c>
      <c r="B12" s="34">
        <f>H14</f>
        <v>922931</v>
      </c>
      <c r="C12" s="35">
        <f t="shared" si="1"/>
        <v>16.967611032613956</v>
      </c>
      <c r="D12" s="32"/>
      <c r="E12" s="31"/>
      <c r="F12" s="1"/>
      <c r="G12" s="15" t="s">
        <v>12</v>
      </c>
      <c r="H12" s="24">
        <v>1652000</v>
      </c>
      <c r="I12" s="25">
        <f t="shared" si="0"/>
        <v>30.371169053676013</v>
      </c>
    </row>
    <row r="13" spans="1:9" ht="16.5">
      <c r="A13" s="33"/>
      <c r="B13" s="36"/>
      <c r="C13" s="35">
        <f>SUM(C7:C12)</f>
        <v>100</v>
      </c>
      <c r="D13" s="32"/>
      <c r="E13" s="32"/>
      <c r="F13" s="1"/>
      <c r="G13" s="15" t="s">
        <v>13</v>
      </c>
      <c r="H13" s="24">
        <v>0</v>
      </c>
      <c r="I13" s="25">
        <f t="shared" si="0"/>
        <v>0</v>
      </c>
    </row>
    <row r="14" spans="1:9" ht="16.5">
      <c r="A14" s="1"/>
      <c r="B14" s="2"/>
      <c r="C14" s="1"/>
      <c r="D14" s="32"/>
      <c r="E14" s="32"/>
      <c r="F14" s="1"/>
      <c r="G14" s="15" t="s">
        <v>14</v>
      </c>
      <c r="H14" s="24">
        <v>922931</v>
      </c>
      <c r="I14" s="25">
        <f t="shared" si="0"/>
        <v>16.967611032613956</v>
      </c>
    </row>
    <row r="15" spans="1:9" ht="16.5">
      <c r="A15" s="1"/>
      <c r="B15" s="1"/>
      <c r="C15" s="1"/>
      <c r="D15" s="1"/>
      <c r="E15" s="1"/>
      <c r="F15" s="1"/>
      <c r="G15" s="15" t="s">
        <v>15</v>
      </c>
      <c r="H15" s="24">
        <v>11800</v>
      </c>
      <c r="I15" s="25">
        <f t="shared" si="0"/>
        <v>0.2169369218119715</v>
      </c>
    </row>
    <row r="16" spans="1:9" ht="16.5">
      <c r="A16" s="1"/>
      <c r="B16" s="1"/>
      <c r="C16" s="1"/>
      <c r="D16" s="1"/>
      <c r="E16" s="1"/>
      <c r="F16" s="1"/>
      <c r="G16" s="15" t="s">
        <v>16</v>
      </c>
      <c r="H16" s="24">
        <v>0</v>
      </c>
      <c r="I16" s="25">
        <f t="shared" si="0"/>
        <v>0</v>
      </c>
    </row>
    <row r="17" spans="1:9" ht="16.5">
      <c r="A17" s="1"/>
      <c r="B17" s="1"/>
      <c r="C17" s="1"/>
      <c r="D17" s="1"/>
      <c r="E17" s="1"/>
      <c r="F17" s="1"/>
      <c r="G17" s="15" t="s">
        <v>17</v>
      </c>
      <c r="H17" s="24">
        <v>0</v>
      </c>
      <c r="I17" s="25">
        <f t="shared" si="0"/>
        <v>0</v>
      </c>
    </row>
    <row r="18" spans="1:9" ht="16.5">
      <c r="A18" s="1"/>
      <c r="B18" s="18">
        <f>SUM(B8:B12)</f>
        <v>4516935.15</v>
      </c>
      <c r="C18" s="1"/>
      <c r="D18" s="1"/>
      <c r="E18" s="1"/>
      <c r="F18" s="1"/>
      <c r="G18" s="15" t="s">
        <v>18</v>
      </c>
      <c r="H18" s="24">
        <v>0</v>
      </c>
      <c r="I18" s="25">
        <f t="shared" si="0"/>
        <v>0</v>
      </c>
    </row>
    <row r="19" spans="1:9" ht="16.5">
      <c r="A19" s="1"/>
      <c r="B19" s="1"/>
      <c r="C19" s="1"/>
      <c r="D19" s="1"/>
      <c r="E19" s="1"/>
      <c r="F19" s="1"/>
      <c r="G19" s="15" t="s">
        <v>19</v>
      </c>
      <c r="H19" s="24">
        <v>0</v>
      </c>
      <c r="I19" s="25">
        <f t="shared" si="0"/>
        <v>0</v>
      </c>
    </row>
    <row r="20" spans="1:9" ht="16.5">
      <c r="A20" s="1"/>
      <c r="B20" s="1"/>
      <c r="C20" s="1"/>
      <c r="D20" s="1"/>
      <c r="E20" s="1"/>
      <c r="F20" s="1"/>
      <c r="G20" s="15" t="s">
        <v>20</v>
      </c>
      <c r="H20" s="24">
        <v>0</v>
      </c>
      <c r="I20" s="25">
        <f t="shared" si="0"/>
        <v>0</v>
      </c>
    </row>
    <row r="21" spans="1:9" ht="16.5">
      <c r="A21" s="1"/>
      <c r="B21" s="1"/>
      <c r="C21" s="1"/>
      <c r="D21" s="1"/>
      <c r="E21" s="1"/>
      <c r="F21" s="1"/>
      <c r="G21" s="15" t="s">
        <v>21</v>
      </c>
      <c r="H21" s="24">
        <v>0</v>
      </c>
      <c r="I21" s="25">
        <f t="shared" si="0"/>
        <v>0</v>
      </c>
    </row>
    <row r="22" spans="1:9" ht="16.5">
      <c r="A22" s="1"/>
      <c r="B22" s="1"/>
      <c r="C22" s="1"/>
      <c r="D22" s="1"/>
      <c r="E22" s="1"/>
      <c r="F22" s="1"/>
      <c r="G22" s="16" t="s">
        <v>22</v>
      </c>
      <c r="H22" s="24">
        <v>0</v>
      </c>
      <c r="I22" s="25">
        <f t="shared" si="0"/>
        <v>0</v>
      </c>
    </row>
    <row r="23" spans="1:9" ht="16.5">
      <c r="A23" s="1"/>
      <c r="B23" s="1"/>
      <c r="C23" s="1"/>
      <c r="D23" s="1"/>
      <c r="E23" s="1"/>
      <c r="F23" s="1"/>
      <c r="G23" s="17" t="s">
        <v>28</v>
      </c>
      <c r="H23" s="24">
        <v>4207</v>
      </c>
      <c r="I23" s="25">
        <f t="shared" si="0"/>
        <v>0.07734352797143763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A12T040</cp:lastModifiedBy>
  <cp:lastPrinted>2014-05-26T07:28:15Z</cp:lastPrinted>
  <dcterms:created xsi:type="dcterms:W3CDTF">2000-06-16T06:39:16Z</dcterms:created>
  <dcterms:modified xsi:type="dcterms:W3CDTF">2014-05-28T08:25:44Z</dcterms:modified>
  <cp:category/>
  <cp:version/>
  <cp:contentType/>
  <cp:contentStatus/>
</cp:coreProperties>
</file>