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1310" windowHeight="4785" tabRatio="601" activeTab="0"/>
  </bookViews>
  <sheets>
    <sheet name="縣市指標" sheetId="1" r:id="rId1"/>
    <sheet name="各縣市明細" sheetId="2" r:id="rId2"/>
  </sheets>
  <definedNames>
    <definedName name="_xlnm.Print_Area" localSheetId="1">'各縣市明細'!$A$1:$H$105</definedName>
    <definedName name="_xlnm.Print_Area" localSheetId="0">'縣市指標'!$A$1:$M$50</definedName>
  </definedNames>
  <calcPr fullCalcOnLoad="1"/>
</workbook>
</file>

<file path=xl/sharedStrings.xml><?xml version="1.0" encoding="utf-8"?>
<sst xmlns="http://schemas.openxmlformats.org/spreadsheetml/2006/main" count="373" uniqueCount="140">
  <si>
    <t>廠           名</t>
  </si>
  <si>
    <t>用水標的</t>
  </si>
  <si>
    <t xml:space="preserve">營運管理單位  </t>
  </si>
  <si>
    <t>實際營運時間(日)</t>
  </si>
  <si>
    <t>核三發電廠(一號機)</t>
  </si>
  <si>
    <t>工業用水</t>
  </si>
  <si>
    <t>核三發電廠(二號機)</t>
  </si>
  <si>
    <t>民生用水</t>
  </si>
  <si>
    <t>用水標的</t>
  </si>
  <si>
    <t>排序</t>
  </si>
  <si>
    <t> (億元)</t>
  </si>
  <si>
    <t>工業用水</t>
  </si>
  <si>
    <t>民生用水</t>
  </si>
  <si>
    <t>資料來源：經濟部水利署公務統計報表及經濟部水利署水源經營組。</t>
  </si>
  <si>
    <t>縣市別</t>
  </si>
  <si>
    <t>年別及</t>
  </si>
  <si>
    <t>91年</t>
  </si>
  <si>
    <t>工業、民生用水</t>
  </si>
  <si>
    <t>連江縣自來水廠</t>
  </si>
  <si>
    <t>工業、民生用水</t>
  </si>
  <si>
    <t>座數或　完工時間</t>
  </si>
  <si>
    <t>1</t>
  </si>
  <si>
    <t>2</t>
  </si>
  <si>
    <t>3</t>
  </si>
  <si>
    <t>尖山發電廠</t>
  </si>
  <si>
    <t>工業用水</t>
  </si>
  <si>
    <t>92年</t>
  </si>
  <si>
    <t>93年</t>
  </si>
  <si>
    <t>2</t>
  </si>
  <si>
    <t>2</t>
  </si>
  <si>
    <t>3</t>
  </si>
  <si>
    <t>91年</t>
  </si>
  <si>
    <t>金門海水淡化廠</t>
  </si>
  <si>
    <t>北竿海水淡化廠</t>
  </si>
  <si>
    <t>東引海水淡化廠</t>
  </si>
  <si>
    <t>西莒海水淡化廠</t>
  </si>
  <si>
    <t>座數</t>
  </si>
  <si>
    <t>金門縣自來水廠</t>
  </si>
  <si>
    <t>最大實際營運時間(日)</t>
  </si>
  <si>
    <t>5</t>
  </si>
  <si>
    <t>94年</t>
  </si>
  <si>
    <t>11</t>
  </si>
  <si>
    <t>2</t>
  </si>
  <si>
    <t>5</t>
  </si>
  <si>
    <t>2</t>
  </si>
  <si>
    <t>95年</t>
  </si>
  <si>
    <t>2</t>
  </si>
  <si>
    <t>11</t>
  </si>
  <si>
    <t>96年</t>
  </si>
  <si>
    <t>(立方公尺/每日)</t>
  </si>
  <si>
    <t>(萬立方公尺)</t>
  </si>
  <si>
    <t>實際造水量(萬立方公尺)</t>
  </si>
  <si>
    <t>實際營運造水量</t>
  </si>
  <si>
    <t>97年</t>
  </si>
  <si>
    <t>2</t>
  </si>
  <si>
    <t>11</t>
  </si>
  <si>
    <t>5</t>
  </si>
  <si>
    <t>南竿(二期)海水淡化廠</t>
  </si>
  <si>
    <t>98年</t>
  </si>
  <si>
    <t>澎湖縣政府</t>
  </si>
  <si>
    <t>12</t>
  </si>
  <si>
    <t>南竿(三期)海水淡化廠</t>
  </si>
  <si>
    <t>6</t>
  </si>
  <si>
    <t>台灣電力公司</t>
  </si>
  <si>
    <t>台灣自來水股份有限公司</t>
  </si>
  <si>
    <t>99年</t>
  </si>
  <si>
    <t>6</t>
  </si>
  <si>
    <t>民生用水</t>
  </si>
  <si>
    <t>工業、民生用水</t>
  </si>
  <si>
    <t>工業用水</t>
  </si>
  <si>
    <t>12</t>
  </si>
  <si>
    <t>西嶼海水淡化廠</t>
  </si>
  <si>
    <t xml:space="preserve">屏東縣  </t>
  </si>
  <si>
    <t>澎湖縣</t>
  </si>
  <si>
    <t>望安海水淡化廠</t>
  </si>
  <si>
    <t>西嶼塩井淡化廠</t>
  </si>
  <si>
    <t>七美塩井淡化廠</t>
  </si>
  <si>
    <t>白沙塩井淡化廠</t>
  </si>
  <si>
    <t>成功塩井淡化廠</t>
  </si>
  <si>
    <t>將軍塩井淡化廠</t>
  </si>
  <si>
    <t>連江縣政府</t>
  </si>
  <si>
    <t>金門縣</t>
  </si>
  <si>
    <t xml:space="preserve">             3.塔山發電廠(A台機) 於103年11月開始產水。</t>
  </si>
  <si>
    <t>表4、海水淡化廠</t>
  </si>
  <si>
    <t xml:space="preserve">856.61
</t>
  </si>
  <si>
    <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4)</t>
    </r>
  </si>
  <si>
    <r>
      <rPr>
        <sz val="12"/>
        <rFont val="Times New Roman"/>
        <family val="1"/>
      </rPr>
      <t>78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</si>
  <si>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89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</si>
  <si>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</si>
  <si>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93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</si>
  <si>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</si>
  <si>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</si>
  <si>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</si>
  <si>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</si>
  <si>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</si>
  <si>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年 </t>
    </r>
  </si>
  <si>
    <r>
      <t>馬公第一海水淡化廠</t>
    </r>
    <r>
      <rPr>
        <sz val="12"/>
        <rFont val="Times New Roman"/>
        <family val="1"/>
      </rPr>
      <t>10,000CMD</t>
    </r>
    <r>
      <rPr>
        <sz val="12"/>
        <rFont val="標楷體"/>
        <family val="4"/>
      </rPr>
      <t>海水淡化場</t>
    </r>
  </si>
  <si>
    <r>
      <t>馬公第一海水淡化廠</t>
    </r>
    <r>
      <rPr>
        <sz val="12"/>
        <rFont val="Times New Roman"/>
        <family val="1"/>
      </rPr>
      <t>3,000CMD</t>
    </r>
    <r>
      <rPr>
        <sz val="12"/>
        <rFont val="標楷體"/>
        <family val="4"/>
      </rPr>
      <t>海水淡化場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</si>
  <si>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</si>
  <si>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</si>
  <si>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</si>
  <si>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</si>
  <si>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</si>
  <si>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、屏東縣海水淡化廠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</si>
  <si>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、澎湖縣海水淡化廠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</si>
  <si>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、金門縣海水淡化廠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</si>
  <si>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、連江縣海水淡化廠</t>
    </r>
  </si>
  <si>
    <r>
      <t>100</t>
    </r>
    <r>
      <rPr>
        <sz val="12"/>
        <rFont val="標楷體"/>
        <family val="4"/>
      </rPr>
      <t>年</t>
    </r>
  </si>
  <si>
    <r>
      <t>101</t>
    </r>
    <r>
      <rPr>
        <sz val="12"/>
        <rFont val="標楷體"/>
        <family val="4"/>
      </rPr>
      <t>年</t>
    </r>
  </si>
  <si>
    <r>
      <t>102</t>
    </r>
    <r>
      <rPr>
        <sz val="12"/>
        <rFont val="標楷體"/>
        <family val="4"/>
      </rPr>
      <t>年</t>
    </r>
  </si>
  <si>
    <r>
      <t>103</t>
    </r>
    <r>
      <rPr>
        <sz val="12"/>
        <rFont val="標楷體"/>
        <family val="4"/>
      </rPr>
      <t>年</t>
    </r>
  </si>
  <si>
    <r>
      <t>104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</si>
  <si>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設計出水量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1)</t>
    </r>
  </si>
  <si>
    <r>
      <rPr>
        <sz val="12"/>
        <rFont val="標楷體"/>
        <family val="4"/>
      </rPr>
      <t>投資金額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2)</t>
    </r>
  </si>
  <si>
    <r>
      <rPr>
        <sz val="11"/>
        <rFont val="標楷體"/>
        <family val="4"/>
      </rPr>
      <t>附　　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「設計出水量」係每日海水淡化廠之設計出水量。</t>
    </r>
  </si>
  <si>
    <r>
      <rPr>
        <sz val="11"/>
        <rFont val="標楷體"/>
        <family val="4"/>
      </rPr>
      <t>　　　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「投資金額」係興建海水淡化廠之設廠經費。</t>
    </r>
  </si>
  <si>
    <r>
      <rPr>
        <sz val="11"/>
        <rFont val="標楷體"/>
        <family val="4"/>
      </rPr>
      <t>　　　　　</t>
    </r>
    <r>
      <rPr>
        <sz val="11"/>
        <rFont val="Times New Roman"/>
        <family val="1"/>
      </rPr>
      <t>3.101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月起，南竿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一期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海水淡化廠與南竿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二期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海水淡化廠合併生產造水。</t>
    </r>
  </si>
  <si>
    <r>
      <rPr>
        <sz val="11"/>
        <rFont val="標楷體"/>
        <family val="4"/>
      </rPr>
      <t>　　　　　</t>
    </r>
    <r>
      <rPr>
        <sz val="11"/>
        <rFont val="Times New Roman"/>
        <family val="1"/>
      </rPr>
      <t>4.</t>
    </r>
    <r>
      <rPr>
        <sz val="11"/>
        <rFont val="標楷體"/>
        <family val="4"/>
      </rPr>
      <t>因</t>
    </r>
    <r>
      <rPr>
        <sz val="11"/>
        <rFont val="新細明體"/>
        <family val="1"/>
      </rPr>
      <t>『</t>
    </r>
    <r>
      <rPr>
        <sz val="11"/>
        <rFont val="標楷體"/>
        <family val="4"/>
      </rPr>
      <t>實際造水量</t>
    </r>
    <r>
      <rPr>
        <sz val="11"/>
        <rFont val="新細明體"/>
        <family val="1"/>
      </rPr>
      <t>』</t>
    </r>
    <r>
      <rPr>
        <sz val="11"/>
        <rFont val="標楷體"/>
        <family val="4"/>
      </rPr>
      <t>尾數採四捨五入進位，故總數與細數之和未能相等。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</si>
  <si>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</si>
  <si>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</si>
  <si>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t xml:space="preserve">                      2.</t>
    </r>
    <r>
      <rPr>
        <sz val="12"/>
        <rFont val="標楷體"/>
        <family val="4"/>
      </rPr>
      <t>「投資金額」係興建海水淡化廠之設廠經費。</t>
    </r>
  </si>
  <si>
    <r>
      <t xml:space="preserve">                      3.</t>
    </r>
    <r>
      <rPr>
        <sz val="12"/>
        <rFont val="標楷體"/>
        <family val="4"/>
      </rPr>
      <t>桶盤海水淡化廠因於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月設備更新完成，致投資金額較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年底增加</t>
    </r>
    <r>
      <rPr>
        <sz val="12"/>
        <rFont val="Times New Roman"/>
        <family val="1"/>
      </rPr>
      <t>0.20</t>
    </r>
    <r>
      <rPr>
        <sz val="12"/>
        <rFont val="標楷體"/>
        <family val="4"/>
      </rPr>
      <t>億元。</t>
    </r>
  </si>
  <si>
    <r>
      <t xml:space="preserve">                      4.</t>
    </r>
    <r>
      <rPr>
        <sz val="12"/>
        <rFont val="標楷體"/>
        <family val="4"/>
      </rPr>
      <t>澎湖縣政府修訂虎井海水淡化廠於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月完成設備更新，致設計出水量由</t>
    </r>
    <r>
      <rPr>
        <sz val="12"/>
        <rFont val="Times New Roman"/>
        <family val="1"/>
      </rPr>
      <t>200CMD</t>
    </r>
    <r>
      <rPr>
        <sz val="12"/>
        <rFont val="標楷體"/>
        <family val="4"/>
      </rPr>
      <t>改為</t>
    </r>
    <r>
      <rPr>
        <sz val="12"/>
        <rFont val="Times New Roman"/>
        <family val="1"/>
      </rPr>
      <t>100CMD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</si>
  <si>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</si>
  <si>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t xml:space="preserve">                       2.</t>
    </r>
    <r>
      <rPr>
        <sz val="12"/>
        <rFont val="標楷體"/>
        <family val="4"/>
      </rPr>
      <t>「投資金額」係興建海水淡化廠之設廠經費。</t>
    </r>
  </si>
  <si>
    <r>
      <t xml:space="preserve">                       3.</t>
    </r>
    <r>
      <rPr>
        <sz val="12"/>
        <rFont val="標楷體"/>
        <family val="4"/>
      </rP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海水淡化廠自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月起停產；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月起，與南竿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海水淡化廠合併生產造水。</t>
    </r>
    <r>
      <rPr>
        <sz val="12"/>
        <rFont val="Times New Roman"/>
        <family val="1"/>
      </rPr>
      <t xml:space="preserve"> </t>
    </r>
  </si>
  <si>
    <r>
      <t>90</t>
    </r>
    <r>
      <rPr>
        <sz val="12"/>
        <rFont val="標楷體"/>
        <family val="4"/>
      </rPr>
      <t>年</t>
    </r>
  </si>
  <si>
    <r>
      <t>91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</si>
  <si>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桶盤海水淡化廠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3)</t>
    </r>
  </si>
  <si>
    <r>
      <rPr>
        <sz val="12"/>
        <rFont val="標楷體"/>
        <family val="4"/>
      </rPr>
      <t>虎井海水淡化廠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4)</t>
    </r>
  </si>
  <si>
    <r>
      <rPr>
        <sz val="12"/>
        <rFont val="標楷體"/>
        <family val="4"/>
      </rPr>
      <t>設計出水量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1) 
(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每日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</si>
  <si>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投資金額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2)
 (</t>
    </r>
    <r>
      <rPr>
        <sz val="12"/>
        <rFont val="標楷體"/>
        <family val="4"/>
      </rPr>
      <t>億元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</si>
  <si>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塔山發電廠</t>
    </r>
    <r>
      <rPr>
        <sz val="12"/>
        <rFont val="Times New Roman"/>
        <family val="1"/>
      </rPr>
      <t>(A</t>
    </r>
    <r>
      <rPr>
        <sz val="12"/>
        <rFont val="標楷體"/>
        <family val="4"/>
      </rPr>
      <t>台機</t>
    </r>
    <r>
      <rPr>
        <sz val="12"/>
        <rFont val="Times New Roman"/>
        <family val="1"/>
      </rPr>
      <t>)  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3)</t>
    </r>
  </si>
  <si>
    <r>
      <rPr>
        <sz val="12"/>
        <rFont val="標楷體"/>
        <family val="4"/>
      </rPr>
      <t>塔山發電廠</t>
    </r>
    <r>
      <rPr>
        <sz val="12"/>
        <rFont val="Times New Roman"/>
        <family val="1"/>
      </rPr>
      <t>(B</t>
    </r>
    <r>
      <rPr>
        <sz val="12"/>
        <rFont val="標楷體"/>
        <family val="4"/>
      </rPr>
      <t>台機</t>
    </r>
    <r>
      <rPr>
        <sz val="12"/>
        <rFont val="Times New Roman"/>
        <family val="1"/>
      </rPr>
      <t>)</t>
    </r>
  </si>
  <si>
    <r>
      <t>92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</si>
  <si>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</si>
  <si>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r>
      <t>99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</si>
  <si>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3)</t>
    </r>
  </si>
  <si>
    <r>
      <rPr>
        <sz val="11"/>
        <rFont val="標楷體"/>
        <family val="4"/>
      </rPr>
      <t>連江縣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註</t>
    </r>
    <r>
      <rPr>
        <sz val="11"/>
        <rFont val="Times New Roman"/>
        <family val="1"/>
      </rPr>
      <t>3)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</si>
  <si>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、連江縣海水淡化廠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</si>
</sst>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#,##0_ "/>
    <numFmt numFmtId="179" formatCode="#,##0.0_ "/>
    <numFmt numFmtId="180" formatCode="#,##0.00_ "/>
    <numFmt numFmtId="181" formatCode="0.00_);[Red]\(0.00\)"/>
    <numFmt numFmtId="182" formatCode="0_);[Red]\(0\)"/>
    <numFmt numFmtId="183" formatCode="#,##0.00_);[Red]\(#,##0.00\)"/>
    <numFmt numFmtId="184" formatCode="...\ \ "/>
    <numFmt numFmtId="185" formatCode="0.0000_ "/>
    <numFmt numFmtId="186" formatCode="_-* #,##0.0_-;\-* #,##0.0_-;_-* &quot;-&quot;?_-;_-@_-"/>
  </numFmts>
  <fonts count="47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181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9" fontId="5" fillId="0" borderId="0" xfId="39" applyFont="1" applyBorder="1" applyAlignment="1">
      <alignment vertical="top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81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1" fontId="4" fillId="0" borderId="1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centerContinuous"/>
    </xf>
    <xf numFmtId="41" fontId="6" fillId="0" borderId="0" xfId="34" applyFont="1" applyFill="1" applyBorder="1" applyAlignment="1">
      <alignment horizontal="centerContinuous" vertical="center"/>
    </xf>
    <xf numFmtId="41" fontId="7" fillId="0" borderId="0" xfId="34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distributed" wrapText="1"/>
    </xf>
    <xf numFmtId="43" fontId="4" fillId="0" borderId="14" xfId="0" applyNumberFormat="1" applyFont="1" applyFill="1" applyBorder="1" applyAlignment="1">
      <alignment wrapText="1"/>
    </xf>
    <xf numFmtId="0" fontId="8" fillId="0" borderId="18" xfId="0" applyFont="1" applyBorder="1" applyAlignment="1">
      <alignment horizontal="distributed" vertical="center"/>
    </xf>
    <xf numFmtId="43" fontId="4" fillId="0" borderId="19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43" fontId="4" fillId="0" borderId="14" xfId="0" applyNumberFormat="1" applyFont="1" applyBorder="1" applyAlignment="1">
      <alignment/>
    </xf>
    <xf numFmtId="49" fontId="4" fillId="0" borderId="14" xfId="34" applyNumberFormat="1" applyFont="1" applyBorder="1" applyAlignment="1">
      <alignment horizontal="center" vertical="center"/>
    </xf>
    <xf numFmtId="43" fontId="4" fillId="0" borderId="14" xfId="0" applyNumberFormat="1" applyFont="1" applyFill="1" applyBorder="1" applyAlignment="1">
      <alignment vertical="center" wrapText="1"/>
    </xf>
    <xf numFmtId="43" fontId="4" fillId="0" borderId="19" xfId="0" applyNumberFormat="1" applyFont="1" applyBorder="1" applyAlignment="1">
      <alignment vertical="center"/>
    </xf>
    <xf numFmtId="43" fontId="4" fillId="0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3" fontId="4" fillId="0" borderId="19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21" xfId="3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 horizontal="left" vertical="center" wrapText="1" indent="2"/>
    </xf>
    <xf numFmtId="181" fontId="4" fillId="0" borderId="14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14" xfId="0" applyNumberFormat="1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vertical="center" wrapText="1"/>
    </xf>
    <xf numFmtId="43" fontId="4" fillId="0" borderId="21" xfId="0" applyNumberFormat="1" applyFont="1" applyFill="1" applyBorder="1" applyAlignment="1">
      <alignment horizontal="left" vertical="center" wrapText="1" indent="2"/>
    </xf>
    <xf numFmtId="181" fontId="4" fillId="0" borderId="21" xfId="0" applyNumberFormat="1" applyFont="1" applyFill="1" applyBorder="1" applyAlignment="1">
      <alignment vertical="center"/>
    </xf>
    <xf numFmtId="43" fontId="4" fillId="0" borderId="2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 wrapText="1"/>
    </xf>
    <xf numFmtId="41" fontId="4" fillId="0" borderId="19" xfId="0" applyNumberFormat="1" applyFont="1" applyFill="1" applyBorder="1" applyAlignment="1">
      <alignment vertical="center" wrapText="1"/>
    </xf>
    <xf numFmtId="43" fontId="4" fillId="0" borderId="21" xfId="0" applyNumberFormat="1" applyFont="1" applyBorder="1" applyAlignment="1">
      <alignment/>
    </xf>
    <xf numFmtId="43" fontId="4" fillId="0" borderId="21" xfId="0" applyNumberFormat="1" applyFont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4" fillId="0" borderId="14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181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81" fontId="8" fillId="0" borderId="10" xfId="0" applyNumberFormat="1" applyFont="1" applyFill="1" applyBorder="1" applyAlignment="1">
      <alignment horizontal="center" vertical="center" wrapText="1"/>
    </xf>
    <xf numFmtId="43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176" fontId="4" fillId="0" borderId="14" xfId="0" applyNumberFormat="1" applyFont="1" applyBorder="1" applyAlignment="1">
      <alignment horizontal="left" shrinkToFi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43" fontId="4" fillId="0" borderId="23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center" shrinkToFit="1"/>
    </xf>
    <xf numFmtId="176" fontId="4" fillId="0" borderId="15" xfId="0" applyNumberFormat="1" applyFont="1" applyBorder="1" applyAlignment="1">
      <alignment horizontal="center" shrinkToFit="1"/>
    </xf>
    <xf numFmtId="0" fontId="8" fillId="0" borderId="13" xfId="0" applyFont="1" applyBorder="1" applyAlignment="1">
      <alignment horizontal="distributed"/>
    </xf>
    <xf numFmtId="49" fontId="4" fillId="0" borderId="14" xfId="34" applyNumberFormat="1" applyFont="1" applyBorder="1" applyAlignment="1">
      <alignment horizontal="center"/>
    </xf>
    <xf numFmtId="43" fontId="4" fillId="0" borderId="14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43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176" fontId="4" fillId="0" borderId="14" xfId="0" applyNumberFormat="1" applyFont="1" applyBorder="1" applyAlignment="1">
      <alignment horizontal="left" vertical="top" shrinkToFit="1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distributed" vertical="center"/>
    </xf>
    <xf numFmtId="43" fontId="4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 wrapText="1"/>
    </xf>
    <xf numFmtId="43" fontId="4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wrapText="1"/>
    </xf>
    <xf numFmtId="41" fontId="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41" fontId="10" fillId="0" borderId="13" xfId="0" applyNumberFormat="1" applyFont="1" applyFill="1" applyBorder="1" applyAlignment="1">
      <alignment horizontal="center" vertical="center"/>
    </xf>
    <xf numFmtId="41" fontId="10" fillId="0" borderId="19" xfId="0" applyNumberFormat="1" applyFont="1" applyFill="1" applyBorder="1" applyAlignment="1">
      <alignment vertical="center" wrapText="1"/>
    </xf>
    <xf numFmtId="41" fontId="10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41" fontId="10" fillId="0" borderId="17" xfId="0" applyNumberFormat="1" applyFont="1" applyFill="1" applyBorder="1" applyAlignment="1">
      <alignment horizontal="center" vertical="center"/>
    </xf>
    <xf numFmtId="41" fontId="10" fillId="0" borderId="16" xfId="0" applyNumberFormat="1" applyFont="1" applyFill="1" applyBorder="1" applyAlignment="1">
      <alignment vertical="center"/>
    </xf>
    <xf numFmtId="43" fontId="10" fillId="0" borderId="14" xfId="0" applyNumberFormat="1" applyFont="1" applyFill="1" applyBorder="1" applyAlignment="1">
      <alignment horizontal="center" vertical="center" wrapText="1"/>
    </xf>
    <xf numFmtId="181" fontId="10" fillId="0" borderId="14" xfId="0" applyNumberFormat="1" applyFont="1" applyFill="1" applyBorder="1" applyAlignment="1">
      <alignment vertical="center"/>
    </xf>
    <xf numFmtId="41" fontId="10" fillId="0" borderId="14" xfId="0" applyNumberFormat="1" applyFont="1" applyFill="1" applyBorder="1" applyAlignment="1">
      <alignment horizontal="center" vertical="center" wrapText="1"/>
    </xf>
    <xf numFmtId="181" fontId="10" fillId="0" borderId="14" xfId="0" applyNumberFormat="1" applyFont="1" applyFill="1" applyBorder="1" applyAlignment="1">
      <alignment horizontal="right" vertical="center"/>
    </xf>
    <xf numFmtId="43" fontId="10" fillId="0" borderId="14" xfId="0" applyNumberFormat="1" applyFont="1" applyFill="1" applyBorder="1" applyAlignment="1">
      <alignment horizontal="right" vertical="center" wrapText="1" indent="2"/>
    </xf>
    <xf numFmtId="41" fontId="10" fillId="0" borderId="14" xfId="0" applyNumberFormat="1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horizontal="center" wrapText="1"/>
    </xf>
    <xf numFmtId="43" fontId="10" fillId="0" borderId="19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41" fontId="10" fillId="0" borderId="19" xfId="0" applyNumberFormat="1" applyFont="1" applyBorder="1" applyAlignment="1">
      <alignment/>
    </xf>
    <xf numFmtId="43" fontId="10" fillId="0" borderId="14" xfId="0" applyNumberFormat="1" applyFont="1" applyFill="1" applyBorder="1" applyAlignment="1">
      <alignment wrapText="1"/>
    </xf>
    <xf numFmtId="43" fontId="10" fillId="0" borderId="19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14" xfId="0" applyNumberFormat="1" applyFont="1" applyFill="1" applyBorder="1" applyAlignment="1">
      <alignment vertical="top" wrapText="1"/>
    </xf>
    <xf numFmtId="43" fontId="10" fillId="0" borderId="19" xfId="0" applyNumberFormat="1" applyFont="1" applyBorder="1" applyAlignment="1">
      <alignment vertical="top"/>
    </xf>
    <xf numFmtId="41" fontId="10" fillId="0" borderId="0" xfId="0" applyNumberFormat="1" applyFont="1" applyBorder="1" applyAlignment="1">
      <alignment vertical="top"/>
    </xf>
    <xf numFmtId="43" fontId="10" fillId="0" borderId="0" xfId="0" applyNumberFormat="1" applyFont="1" applyBorder="1" applyAlignment="1">
      <alignment vertical="top"/>
    </xf>
    <xf numFmtId="41" fontId="10" fillId="0" borderId="0" xfId="0" applyNumberFormat="1" applyFont="1" applyFill="1" applyBorder="1" applyAlignment="1">
      <alignment vertical="top"/>
    </xf>
    <xf numFmtId="43" fontId="10" fillId="0" borderId="14" xfId="0" applyNumberFormat="1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43" fontId="10" fillId="0" borderId="0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vertical="top" wrapText="1"/>
    </xf>
    <xf numFmtId="41" fontId="10" fillId="0" borderId="0" xfId="0" applyNumberFormat="1" applyFont="1" applyBorder="1" applyAlignment="1">
      <alignment/>
    </xf>
    <xf numFmtId="43" fontId="10" fillId="0" borderId="16" xfId="0" applyNumberFormat="1" applyFont="1" applyBorder="1" applyAlignment="1">
      <alignment/>
    </xf>
    <xf numFmtId="43" fontId="10" fillId="0" borderId="15" xfId="0" applyNumberFormat="1" applyFont="1" applyFill="1" applyBorder="1" applyAlignment="1">
      <alignment horizontal="center" vertical="center" wrapText="1"/>
    </xf>
    <xf numFmtId="43" fontId="10" fillId="0" borderId="15" xfId="0" applyNumberFormat="1" applyFont="1" applyFill="1" applyBorder="1" applyAlignment="1">
      <alignment vertical="center"/>
    </xf>
    <xf numFmtId="41" fontId="10" fillId="0" borderId="15" xfId="0" applyNumberFormat="1" applyFont="1" applyFill="1" applyBorder="1" applyAlignment="1">
      <alignment vertical="center"/>
    </xf>
    <xf numFmtId="49" fontId="10" fillId="0" borderId="14" xfId="34" applyNumberFormat="1" applyFont="1" applyBorder="1" applyAlignment="1">
      <alignment horizontal="center" vertical="center"/>
    </xf>
    <xf numFmtId="43" fontId="10" fillId="0" borderId="14" xfId="0" applyNumberFormat="1" applyFont="1" applyFill="1" applyBorder="1" applyAlignment="1">
      <alignment vertical="center" wrapText="1"/>
    </xf>
    <xf numFmtId="43" fontId="10" fillId="0" borderId="14" xfId="0" applyNumberFormat="1" applyFont="1" applyBorder="1" applyAlignment="1">
      <alignment horizontal="center" vertical="center" wrapText="1"/>
    </xf>
    <xf numFmtId="43" fontId="10" fillId="0" borderId="15" xfId="0" applyNumberFormat="1" applyFont="1" applyFill="1" applyBorder="1" applyAlignment="1">
      <alignment wrapText="1"/>
    </xf>
    <xf numFmtId="43" fontId="10" fillId="0" borderId="19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1" fontId="10" fillId="0" borderId="16" xfId="0" applyNumberFormat="1" applyFont="1" applyBorder="1" applyAlignment="1">
      <alignment/>
    </xf>
    <xf numFmtId="179" fontId="10" fillId="0" borderId="15" xfId="0" applyNumberFormat="1" applyFont="1" applyBorder="1" applyAlignment="1">
      <alignment/>
    </xf>
    <xf numFmtId="181" fontId="10" fillId="0" borderId="14" xfId="0" applyNumberFormat="1" applyFont="1" applyBorder="1" applyAlignment="1">
      <alignment horizontal="left" wrapText="1" indent="2"/>
    </xf>
    <xf numFmtId="43" fontId="10" fillId="0" borderId="19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41" fontId="10" fillId="0" borderId="14" xfId="0" applyNumberFormat="1" applyFont="1" applyFill="1" applyBorder="1" applyAlignment="1">
      <alignment/>
    </xf>
    <xf numFmtId="41" fontId="10" fillId="0" borderId="14" xfId="0" applyNumberFormat="1" applyFont="1" applyBorder="1" applyAlignment="1">
      <alignment vertical="top"/>
    </xf>
    <xf numFmtId="41" fontId="10" fillId="0" borderId="14" xfId="0" applyNumberFormat="1" applyFont="1" applyFill="1" applyBorder="1" applyAlignment="1">
      <alignment vertical="top"/>
    </xf>
    <xf numFmtId="43" fontId="10" fillId="0" borderId="16" xfId="0" applyNumberFormat="1" applyFont="1" applyBorder="1" applyAlignment="1">
      <alignment/>
    </xf>
    <xf numFmtId="41" fontId="10" fillId="0" borderId="15" xfId="0" applyNumberFormat="1" applyFont="1" applyFill="1" applyBorder="1" applyAlignment="1">
      <alignment/>
    </xf>
    <xf numFmtId="43" fontId="10" fillId="0" borderId="23" xfId="0" applyNumberFormat="1" applyFont="1" applyBorder="1" applyAlignment="1">
      <alignment/>
    </xf>
    <xf numFmtId="0" fontId="4" fillId="0" borderId="13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distributed" vertical="center" wrapText="1"/>
    </xf>
    <xf numFmtId="3" fontId="12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81" fontId="10" fillId="0" borderId="14" xfId="0" applyNumberFormat="1" applyFont="1" applyBorder="1" applyAlignment="1">
      <alignment vertical="center"/>
    </xf>
    <xf numFmtId="41" fontId="10" fillId="0" borderId="19" xfId="0" applyNumberFormat="1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181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4" xfId="34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3" fontId="10" fillId="0" borderId="14" xfId="0" applyNumberFormat="1" applyFont="1" applyFill="1" applyBorder="1" applyAlignment="1">
      <alignment/>
    </xf>
    <xf numFmtId="43" fontId="10" fillId="0" borderId="15" xfId="0" applyNumberFormat="1" applyFont="1" applyFill="1" applyBorder="1" applyAlignment="1">
      <alignment/>
    </xf>
    <xf numFmtId="43" fontId="10" fillId="0" borderId="19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3" fontId="10" fillId="0" borderId="14" xfId="0" applyNumberFormat="1" applyFont="1" applyBorder="1" applyAlignment="1">
      <alignment/>
    </xf>
    <xf numFmtId="41" fontId="10" fillId="0" borderId="13" xfId="0" applyNumberFormat="1" applyFont="1" applyBorder="1" applyAlignment="1">
      <alignment/>
    </xf>
    <xf numFmtId="43" fontId="10" fillId="0" borderId="15" xfId="0" applyNumberFormat="1" applyFont="1" applyBorder="1" applyAlignment="1">
      <alignment/>
    </xf>
    <xf numFmtId="41" fontId="10" fillId="0" borderId="17" xfId="0" applyNumberFormat="1" applyFont="1" applyBorder="1" applyAlignment="1">
      <alignment/>
    </xf>
    <xf numFmtId="0" fontId="12" fillId="0" borderId="17" xfId="0" applyFont="1" applyFill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center" wrapText="1"/>
    </xf>
    <xf numFmtId="43" fontId="4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81" fontId="4" fillId="0" borderId="21" xfId="0" applyNumberFormat="1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center" vertical="center" wrapText="1"/>
    </xf>
    <xf numFmtId="181" fontId="8" fillId="0" borderId="20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1" fontId="10" fillId="0" borderId="20" xfId="0" applyNumberFormat="1" applyFont="1" applyFill="1" applyBorder="1" applyAlignment="1">
      <alignment horizontal="center" wrapText="1"/>
    </xf>
    <xf numFmtId="181" fontId="10" fillId="0" borderId="18" xfId="0" applyNumberFormat="1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43" fontId="10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3" fontId="10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3" fontId="10" fillId="0" borderId="14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314325</xdr:colOff>
      <xdr:row>49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7150"/>
          <a:ext cx="247650" cy="621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108</xdr:row>
      <xdr:rowOff>152400</xdr:rowOff>
    </xdr:from>
    <xdr:ext cx="666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205168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50"/>
  <sheetViews>
    <sheetView tabSelected="1" zoomScalePageLayoutView="0" workbookViewId="0" topLeftCell="A1">
      <selection activeCell="C1" sqref="C1"/>
    </sheetView>
  </sheetViews>
  <sheetFormatPr defaultColWidth="9.00390625" defaultRowHeight="16.5"/>
  <cols>
    <col min="1" max="1" width="4.625" style="2" customWidth="1"/>
    <col min="2" max="2" width="7.125" style="2" customWidth="1"/>
    <col min="3" max="3" width="15.00390625" style="2" customWidth="1"/>
    <col min="4" max="4" width="5.75390625" style="2" customWidth="1"/>
    <col min="5" max="5" width="6.125" style="2" customWidth="1"/>
    <col min="6" max="6" width="15.00390625" style="2" customWidth="1"/>
    <col min="7" max="7" width="16.375" style="11" customWidth="1"/>
    <col min="8" max="8" width="6.125" style="2" customWidth="1"/>
    <col min="9" max="9" width="10.375" style="2" customWidth="1"/>
    <col min="10" max="10" width="6.125" style="2" customWidth="1"/>
    <col min="11" max="11" width="11.25390625" style="2" customWidth="1"/>
    <col min="12" max="12" width="13.50390625" style="1" customWidth="1"/>
    <col min="13" max="13" width="6.125" style="2" customWidth="1"/>
    <col min="14" max="14" width="0" style="2" hidden="1" customWidth="1"/>
    <col min="15" max="16" width="9.50390625" style="2" hidden="1" customWidth="1"/>
    <col min="17" max="18" width="0" style="2" hidden="1" customWidth="1"/>
    <col min="19" max="16384" width="9.00390625" style="2" customWidth="1"/>
  </cols>
  <sheetData>
    <row r="1" spans="3:13" s="21" customFormat="1" ht="57.75" customHeight="1">
      <c r="C1" s="35" t="s">
        <v>83</v>
      </c>
      <c r="D1" s="36"/>
      <c r="E1" s="36"/>
      <c r="F1" s="36"/>
      <c r="G1" s="36"/>
      <c r="H1" s="36"/>
      <c r="I1" s="36"/>
      <c r="J1" s="36"/>
      <c r="K1" s="36"/>
      <c r="L1" s="36"/>
      <c r="M1" s="34"/>
    </row>
    <row r="2" spans="3:16" s="21" customFormat="1" ht="28.5" customHeight="1">
      <c r="C2" s="37" t="s">
        <v>15</v>
      </c>
      <c r="D2" s="221" t="s">
        <v>36</v>
      </c>
      <c r="E2" s="86"/>
      <c r="F2" s="223" t="s">
        <v>8</v>
      </c>
      <c r="G2" s="225" t="s">
        <v>112</v>
      </c>
      <c r="H2" s="226"/>
      <c r="I2" s="225" t="s">
        <v>113</v>
      </c>
      <c r="J2" s="227"/>
      <c r="K2" s="219" t="s">
        <v>38</v>
      </c>
      <c r="L2" s="217" t="s">
        <v>52</v>
      </c>
      <c r="M2" s="218"/>
      <c r="N2" s="20"/>
      <c r="O2" s="20"/>
      <c r="P2" s="20"/>
    </row>
    <row r="3" spans="3:16" s="21" customFormat="1" ht="21" customHeight="1">
      <c r="C3" s="33" t="s">
        <v>14</v>
      </c>
      <c r="D3" s="222"/>
      <c r="E3" s="23" t="s">
        <v>9</v>
      </c>
      <c r="F3" s="224"/>
      <c r="G3" s="22" t="s">
        <v>49</v>
      </c>
      <c r="H3" s="23" t="s">
        <v>9</v>
      </c>
      <c r="I3" s="24" t="s">
        <v>10</v>
      </c>
      <c r="J3" s="23" t="s">
        <v>9</v>
      </c>
      <c r="K3" s="220"/>
      <c r="L3" s="25" t="s">
        <v>50</v>
      </c>
      <c r="M3" s="23" t="s">
        <v>9</v>
      </c>
      <c r="N3" s="20"/>
      <c r="O3" s="20"/>
      <c r="P3" s="20"/>
    </row>
    <row r="4" spans="3:16" s="65" customFormat="1" ht="33" customHeight="1" hidden="1">
      <c r="C4" s="69" t="s">
        <v>16</v>
      </c>
      <c r="D4" s="60">
        <v>7</v>
      </c>
      <c r="E4" s="46"/>
      <c r="F4" s="70" t="s">
        <v>17</v>
      </c>
      <c r="G4" s="71">
        <v>9655</v>
      </c>
      <c r="H4" s="46"/>
      <c r="I4" s="72">
        <v>11.97</v>
      </c>
      <c r="J4" s="46"/>
      <c r="K4" s="32">
        <v>365</v>
      </c>
      <c r="L4" s="73">
        <v>294.97</v>
      </c>
      <c r="M4" s="46"/>
      <c r="N4" s="64"/>
      <c r="O4" s="64"/>
      <c r="P4" s="64"/>
    </row>
    <row r="5" spans="3:16" s="65" customFormat="1" ht="33" customHeight="1" hidden="1">
      <c r="C5" s="74" t="s">
        <v>26</v>
      </c>
      <c r="D5" s="60">
        <v>10</v>
      </c>
      <c r="E5" s="55"/>
      <c r="F5" s="67" t="s">
        <v>17</v>
      </c>
      <c r="G5" s="61">
        <v>13822</v>
      </c>
      <c r="H5" s="55"/>
      <c r="I5" s="62">
        <v>12.55</v>
      </c>
      <c r="J5" s="55"/>
      <c r="K5" s="32">
        <v>361</v>
      </c>
      <c r="L5" s="63">
        <v>289.59</v>
      </c>
      <c r="M5" s="55"/>
      <c r="N5" s="64"/>
      <c r="O5" s="64"/>
      <c r="P5" s="64"/>
    </row>
    <row r="6" spans="3:16" s="65" customFormat="1" ht="33" customHeight="1" hidden="1">
      <c r="C6" s="74" t="s">
        <v>27</v>
      </c>
      <c r="D6" s="60">
        <v>20</v>
      </c>
      <c r="E6" s="55"/>
      <c r="F6" s="67" t="s">
        <v>17</v>
      </c>
      <c r="G6" s="61">
        <v>25372</v>
      </c>
      <c r="H6" s="55"/>
      <c r="I6" s="62">
        <v>19.77</v>
      </c>
      <c r="J6" s="55"/>
      <c r="K6" s="32">
        <v>365</v>
      </c>
      <c r="L6" s="63">
        <v>496.69</v>
      </c>
      <c r="M6" s="55"/>
      <c r="N6" s="64"/>
      <c r="O6" s="64"/>
      <c r="P6" s="64"/>
    </row>
    <row r="7" spans="3:16" s="65" customFormat="1" ht="30.75" customHeight="1" hidden="1">
      <c r="C7" s="74" t="s">
        <v>40</v>
      </c>
      <c r="D7" s="60">
        <v>20</v>
      </c>
      <c r="E7" s="55"/>
      <c r="F7" s="67" t="s">
        <v>17</v>
      </c>
      <c r="G7" s="61">
        <v>25640</v>
      </c>
      <c r="H7" s="55"/>
      <c r="I7" s="62">
        <v>20.18</v>
      </c>
      <c r="J7" s="55"/>
      <c r="K7" s="32">
        <v>365</v>
      </c>
      <c r="L7" s="63">
        <v>477.61</v>
      </c>
      <c r="M7" s="55"/>
      <c r="N7" s="64"/>
      <c r="O7" s="64"/>
      <c r="P7" s="64"/>
    </row>
    <row r="8" spans="3:16" s="65" customFormat="1" ht="30.75" customHeight="1" hidden="1">
      <c r="C8" s="74" t="s">
        <v>45</v>
      </c>
      <c r="D8" s="60">
        <v>20</v>
      </c>
      <c r="E8" s="55"/>
      <c r="F8" s="67" t="s">
        <v>17</v>
      </c>
      <c r="G8" s="61">
        <v>25640</v>
      </c>
      <c r="H8" s="55"/>
      <c r="I8" s="62">
        <v>20.39</v>
      </c>
      <c r="J8" s="55"/>
      <c r="K8" s="32">
        <v>365</v>
      </c>
      <c r="L8" s="63">
        <v>618.74</v>
      </c>
      <c r="M8" s="55"/>
      <c r="N8" s="64"/>
      <c r="O8" s="64"/>
      <c r="P8" s="64"/>
    </row>
    <row r="9" spans="3:16" s="65" customFormat="1" ht="30.75" customHeight="1" hidden="1">
      <c r="C9" s="74" t="s">
        <v>48</v>
      </c>
      <c r="D9" s="60">
        <v>20</v>
      </c>
      <c r="E9" s="55"/>
      <c r="F9" s="67" t="s">
        <v>17</v>
      </c>
      <c r="G9" s="61">
        <v>25640</v>
      </c>
      <c r="H9" s="55"/>
      <c r="I9" s="62">
        <v>20.39</v>
      </c>
      <c r="J9" s="55"/>
      <c r="K9" s="32">
        <v>365</v>
      </c>
      <c r="L9" s="63">
        <v>603.38</v>
      </c>
      <c r="M9" s="55"/>
      <c r="N9" s="64"/>
      <c r="O9" s="64"/>
      <c r="P9" s="64"/>
    </row>
    <row r="10" spans="3:16" s="65" customFormat="1" ht="33" customHeight="1" hidden="1">
      <c r="C10" s="74" t="s">
        <v>53</v>
      </c>
      <c r="D10" s="60">
        <v>20</v>
      </c>
      <c r="E10" s="55"/>
      <c r="F10" s="67" t="s">
        <v>17</v>
      </c>
      <c r="G10" s="61">
        <v>25640</v>
      </c>
      <c r="H10" s="55"/>
      <c r="I10" s="62">
        <v>20.39</v>
      </c>
      <c r="J10" s="55"/>
      <c r="K10" s="32">
        <v>366</v>
      </c>
      <c r="L10" s="63">
        <v>480.69</v>
      </c>
      <c r="M10" s="55"/>
      <c r="N10" s="64"/>
      <c r="O10" s="64"/>
      <c r="P10" s="64"/>
    </row>
    <row r="11" spans="3:16" s="65" customFormat="1" ht="33" customHeight="1" hidden="1">
      <c r="C11" s="74" t="s">
        <v>58</v>
      </c>
      <c r="D11" s="60">
        <v>20</v>
      </c>
      <c r="E11" s="75"/>
      <c r="F11" s="67" t="s">
        <v>17</v>
      </c>
      <c r="G11" s="109">
        <v>25640</v>
      </c>
      <c r="H11" s="75"/>
      <c r="I11" s="62">
        <v>20.39</v>
      </c>
      <c r="J11" s="75"/>
      <c r="K11" s="32">
        <v>365</v>
      </c>
      <c r="L11" s="62">
        <v>397.8</v>
      </c>
      <c r="M11" s="75"/>
      <c r="N11" s="64"/>
      <c r="O11" s="64"/>
      <c r="P11" s="64"/>
    </row>
    <row r="12" spans="3:16" s="65" customFormat="1" ht="33" customHeight="1" hidden="1">
      <c r="C12" s="74" t="s">
        <v>65</v>
      </c>
      <c r="D12" s="60">
        <v>22</v>
      </c>
      <c r="E12" s="75"/>
      <c r="F12" s="67" t="s">
        <v>68</v>
      </c>
      <c r="G12" s="109">
        <v>32390</v>
      </c>
      <c r="H12" s="75"/>
      <c r="I12" s="62">
        <v>28.33</v>
      </c>
      <c r="J12" s="75"/>
      <c r="K12" s="32">
        <v>365</v>
      </c>
      <c r="L12" s="62">
        <v>635.74</v>
      </c>
      <c r="M12" s="75"/>
      <c r="N12" s="64"/>
      <c r="O12" s="64"/>
      <c r="P12" s="64"/>
    </row>
    <row r="13" spans="3:16" s="65" customFormat="1" ht="30" customHeight="1">
      <c r="C13" s="189" t="s">
        <v>107</v>
      </c>
      <c r="D13" s="128">
        <v>22</v>
      </c>
      <c r="E13" s="129"/>
      <c r="F13" s="67" t="s">
        <v>68</v>
      </c>
      <c r="G13" s="138">
        <v>32390</v>
      </c>
      <c r="H13" s="129"/>
      <c r="I13" s="139">
        <v>28.33</v>
      </c>
      <c r="J13" s="129"/>
      <c r="K13" s="140">
        <v>365</v>
      </c>
      <c r="L13" s="139">
        <v>831.72</v>
      </c>
      <c r="M13" s="129"/>
      <c r="N13" s="64"/>
      <c r="O13" s="64"/>
      <c r="P13" s="64"/>
    </row>
    <row r="14" spans="3:16" s="65" customFormat="1" ht="30" customHeight="1">
      <c r="C14" s="189" t="s">
        <v>108</v>
      </c>
      <c r="D14" s="128">
        <v>22</v>
      </c>
      <c r="E14" s="129"/>
      <c r="F14" s="67" t="s">
        <v>17</v>
      </c>
      <c r="G14" s="138">
        <v>30640</v>
      </c>
      <c r="H14" s="129"/>
      <c r="I14" s="139">
        <v>25.83</v>
      </c>
      <c r="J14" s="129"/>
      <c r="K14" s="140">
        <v>366</v>
      </c>
      <c r="L14" s="139">
        <v>755.37</v>
      </c>
      <c r="M14" s="129"/>
      <c r="N14" s="64"/>
      <c r="O14" s="64"/>
      <c r="P14" s="64"/>
    </row>
    <row r="15" spans="3:16" s="65" customFormat="1" ht="30" customHeight="1">
      <c r="C15" s="189" t="s">
        <v>109</v>
      </c>
      <c r="D15" s="128">
        <v>22</v>
      </c>
      <c r="E15" s="129"/>
      <c r="F15" s="67" t="s">
        <v>17</v>
      </c>
      <c r="G15" s="138">
        <v>30820</v>
      </c>
      <c r="H15" s="129"/>
      <c r="I15" s="139">
        <v>25.83</v>
      </c>
      <c r="J15" s="129"/>
      <c r="K15" s="140">
        <v>365</v>
      </c>
      <c r="L15" s="139">
        <v>774.46</v>
      </c>
      <c r="M15" s="129"/>
      <c r="N15" s="64"/>
      <c r="O15" s="64"/>
      <c r="P15" s="64"/>
    </row>
    <row r="16" spans="3:16" s="65" customFormat="1" ht="30" customHeight="1">
      <c r="C16" s="189" t="s">
        <v>110</v>
      </c>
      <c r="D16" s="128">
        <v>22</v>
      </c>
      <c r="E16" s="129"/>
      <c r="F16" s="67" t="s">
        <v>17</v>
      </c>
      <c r="G16" s="138">
        <v>30820</v>
      </c>
      <c r="H16" s="129"/>
      <c r="I16" s="139">
        <v>26.14</v>
      </c>
      <c r="J16" s="129"/>
      <c r="K16" s="140">
        <v>365</v>
      </c>
      <c r="L16" s="139">
        <v>783.05</v>
      </c>
      <c r="M16" s="129"/>
      <c r="N16" s="64"/>
      <c r="O16" s="64"/>
      <c r="P16" s="64"/>
    </row>
    <row r="17" spans="3:16" s="65" customFormat="1" ht="30" customHeight="1">
      <c r="C17" s="189" t="s">
        <v>111</v>
      </c>
      <c r="D17" s="128">
        <v>22</v>
      </c>
      <c r="E17" s="129"/>
      <c r="F17" s="67" t="s">
        <v>17</v>
      </c>
      <c r="G17" s="138">
        <f>G19+G22+G35+G39</f>
        <v>30720</v>
      </c>
      <c r="H17" s="129"/>
      <c r="I17" s="139">
        <f>I19+I22+I35+I39</f>
        <v>26.34</v>
      </c>
      <c r="J17" s="129"/>
      <c r="K17" s="140">
        <v>365</v>
      </c>
      <c r="L17" s="141" t="s">
        <v>84</v>
      </c>
      <c r="M17" s="129"/>
      <c r="N17" s="64"/>
      <c r="O17" s="64"/>
      <c r="P17" s="64"/>
    </row>
    <row r="18" spans="3:16" s="65" customFormat="1" ht="17.25" customHeight="1">
      <c r="C18" s="74"/>
      <c r="D18" s="128"/>
      <c r="E18" s="129"/>
      <c r="F18" s="67"/>
      <c r="G18" s="142"/>
      <c r="H18" s="129"/>
      <c r="I18" s="139"/>
      <c r="J18" s="129"/>
      <c r="K18" s="140"/>
      <c r="L18" s="141" t="s">
        <v>85</v>
      </c>
      <c r="M18" s="129"/>
      <c r="N18" s="64"/>
      <c r="O18" s="64"/>
      <c r="P18" s="64"/>
    </row>
    <row r="19" spans="3:17" s="65" customFormat="1" ht="33" customHeight="1">
      <c r="C19" s="108" t="s">
        <v>72</v>
      </c>
      <c r="D19" s="128">
        <v>2</v>
      </c>
      <c r="E19" s="130">
        <v>3</v>
      </c>
      <c r="F19" s="68" t="s">
        <v>11</v>
      </c>
      <c r="G19" s="138">
        <f>SUM(G20:G21)</f>
        <v>2260</v>
      </c>
      <c r="H19" s="130">
        <v>4</v>
      </c>
      <c r="I19" s="139">
        <f>SUM(I20:I21)</f>
        <v>2.06</v>
      </c>
      <c r="J19" s="130">
        <v>4</v>
      </c>
      <c r="K19" s="143">
        <v>0</v>
      </c>
      <c r="L19" s="139">
        <f>SUM(L20:L21)</f>
        <v>17.15</v>
      </c>
      <c r="M19" s="130">
        <v>3</v>
      </c>
      <c r="N19" s="99">
        <f>D19/$D$17*100</f>
        <v>9.090909090909092</v>
      </c>
      <c r="O19" s="99">
        <f>G19/$G$17*100</f>
        <v>7.356770833333333</v>
      </c>
      <c r="P19" s="99">
        <f>I19/$I$17*100</f>
        <v>7.820804859529233</v>
      </c>
      <c r="Q19" s="99" t="e">
        <f>L19/L17*100</f>
        <v>#VALUE!</v>
      </c>
    </row>
    <row r="20" spans="3:17" s="21" customFormat="1" ht="15.75" customHeight="1" hidden="1">
      <c r="C20" s="125"/>
      <c r="D20" s="131"/>
      <c r="E20" s="132"/>
      <c r="F20" s="127"/>
      <c r="G20" s="144">
        <v>1130</v>
      </c>
      <c r="H20" s="132"/>
      <c r="I20" s="145">
        <v>2.06</v>
      </c>
      <c r="J20" s="146"/>
      <c r="K20" s="145"/>
      <c r="L20" s="145">
        <v>10.51</v>
      </c>
      <c r="M20" s="132"/>
      <c r="N20" s="99"/>
      <c r="O20" s="99">
        <f aca="true" t="shared" si="0" ref="O20:O39">G20/$G$17*100</f>
        <v>3.6783854166666665</v>
      </c>
      <c r="P20" s="99">
        <f aca="true" t="shared" si="1" ref="P20:P39">I20/$I$17*100</f>
        <v>7.820804859529233</v>
      </c>
      <c r="Q20" s="100"/>
    </row>
    <row r="21" spans="3:17" s="21" customFormat="1" ht="15.75" customHeight="1" hidden="1">
      <c r="C21" s="125"/>
      <c r="D21" s="131"/>
      <c r="E21" s="132"/>
      <c r="F21" s="127"/>
      <c r="G21" s="144">
        <v>1130</v>
      </c>
      <c r="H21" s="132"/>
      <c r="I21" s="147">
        <v>0</v>
      </c>
      <c r="J21" s="146"/>
      <c r="K21" s="145"/>
      <c r="L21" s="145">
        <v>6.64</v>
      </c>
      <c r="M21" s="132"/>
      <c r="N21" s="99"/>
      <c r="O21" s="99">
        <f t="shared" si="0"/>
        <v>3.6783854166666665</v>
      </c>
      <c r="P21" s="99">
        <f t="shared" si="1"/>
        <v>0</v>
      </c>
      <c r="Q21" s="100"/>
    </row>
    <row r="22" spans="3:17" s="65" customFormat="1" ht="33" customHeight="1">
      <c r="C22" s="108" t="s">
        <v>73</v>
      </c>
      <c r="D22" s="128">
        <v>12</v>
      </c>
      <c r="E22" s="130">
        <v>1</v>
      </c>
      <c r="F22" s="67" t="s">
        <v>17</v>
      </c>
      <c r="G22" s="138">
        <f>SUM(G23:G34)</f>
        <v>22530</v>
      </c>
      <c r="H22" s="130">
        <v>1</v>
      </c>
      <c r="I22" s="139">
        <f>SUM(I23:I34)</f>
        <v>12.57</v>
      </c>
      <c r="J22" s="130">
        <v>1</v>
      </c>
      <c r="K22" s="143">
        <v>0</v>
      </c>
      <c r="L22" s="139">
        <f>SUM(L23:L34)</f>
        <v>735.4699999999998</v>
      </c>
      <c r="M22" s="130">
        <v>1</v>
      </c>
      <c r="N22" s="99">
        <f>D22/$D$17*100</f>
        <v>54.54545454545454</v>
      </c>
      <c r="O22" s="99">
        <f t="shared" si="0"/>
        <v>73.33984375</v>
      </c>
      <c r="P22" s="99">
        <f t="shared" si="1"/>
        <v>47.722095671981776</v>
      </c>
      <c r="Q22" s="99" t="e">
        <f>L22/L17*100</f>
        <v>#VALUE!</v>
      </c>
    </row>
    <row r="23" spans="3:17" s="21" customFormat="1" ht="15.75" customHeight="1" hidden="1">
      <c r="C23" s="125"/>
      <c r="D23" s="133"/>
      <c r="E23" s="132"/>
      <c r="F23" s="126"/>
      <c r="G23" s="148">
        <v>600</v>
      </c>
      <c r="H23" s="132"/>
      <c r="I23" s="149">
        <v>0.82</v>
      </c>
      <c r="J23" s="132"/>
      <c r="K23" s="150"/>
      <c r="L23" s="151">
        <v>7.55</v>
      </c>
      <c r="M23" s="132"/>
      <c r="N23" s="99"/>
      <c r="O23" s="99">
        <f t="shared" si="0"/>
        <v>1.953125</v>
      </c>
      <c r="P23" s="99">
        <f t="shared" si="1"/>
        <v>3.1131359149582383</v>
      </c>
      <c r="Q23" s="100"/>
    </row>
    <row r="24" spans="3:17" s="21" customFormat="1" ht="15.75" customHeight="1" hidden="1">
      <c r="C24" s="125"/>
      <c r="D24" s="133"/>
      <c r="E24" s="132"/>
      <c r="F24" s="126"/>
      <c r="G24" s="152">
        <v>10000</v>
      </c>
      <c r="H24" s="132"/>
      <c r="I24" s="153">
        <v>6.19</v>
      </c>
      <c r="J24" s="132"/>
      <c r="K24" s="154"/>
      <c r="L24" s="155">
        <v>426.82</v>
      </c>
      <c r="M24" s="132"/>
      <c r="N24" s="99"/>
      <c r="O24" s="99">
        <f t="shared" si="0"/>
        <v>32.55208333333333</v>
      </c>
      <c r="P24" s="99">
        <f t="shared" si="1"/>
        <v>23.500379650721335</v>
      </c>
      <c r="Q24" s="100"/>
    </row>
    <row r="25" spans="3:17" s="21" customFormat="1" ht="15.75" customHeight="1" hidden="1">
      <c r="C25" s="125"/>
      <c r="D25" s="133"/>
      <c r="E25" s="132"/>
      <c r="F25" s="126"/>
      <c r="G25" s="152">
        <v>3000</v>
      </c>
      <c r="H25" s="132"/>
      <c r="I25" s="153">
        <v>1.65</v>
      </c>
      <c r="J25" s="132"/>
      <c r="K25" s="156"/>
      <c r="L25" s="155">
        <v>130.92</v>
      </c>
      <c r="M25" s="132"/>
      <c r="N25" s="99"/>
      <c r="O25" s="99">
        <f t="shared" si="0"/>
        <v>9.765625</v>
      </c>
      <c r="P25" s="99">
        <f t="shared" si="1"/>
        <v>6.264236902050113</v>
      </c>
      <c r="Q25" s="100"/>
    </row>
    <row r="26" spans="3:17" s="21" customFormat="1" ht="15.75" customHeight="1" hidden="1">
      <c r="C26" s="125"/>
      <c r="D26" s="133"/>
      <c r="E26" s="132"/>
      <c r="F26" s="126"/>
      <c r="G26" s="148">
        <v>400</v>
      </c>
      <c r="H26" s="132"/>
      <c r="I26" s="149">
        <v>0.32</v>
      </c>
      <c r="J26" s="132"/>
      <c r="K26" s="150"/>
      <c r="L26" s="151">
        <v>14.52</v>
      </c>
      <c r="M26" s="132"/>
      <c r="N26" s="99"/>
      <c r="O26" s="99">
        <f t="shared" si="0"/>
        <v>1.3020833333333335</v>
      </c>
      <c r="P26" s="99">
        <f t="shared" si="1"/>
        <v>1.2148823082763858</v>
      </c>
      <c r="Q26" s="100"/>
    </row>
    <row r="27" spans="3:17" s="21" customFormat="1" ht="15.75" customHeight="1" hidden="1">
      <c r="C27" s="125"/>
      <c r="D27" s="134"/>
      <c r="E27" s="132"/>
      <c r="F27" s="126"/>
      <c r="G27" s="148">
        <v>1200</v>
      </c>
      <c r="H27" s="132"/>
      <c r="I27" s="149">
        <v>0.18</v>
      </c>
      <c r="J27" s="132"/>
      <c r="K27" s="150"/>
      <c r="L27" s="151">
        <v>35.26</v>
      </c>
      <c r="M27" s="132"/>
      <c r="N27" s="99"/>
      <c r="O27" s="99">
        <f t="shared" si="0"/>
        <v>3.90625</v>
      </c>
      <c r="P27" s="99">
        <f t="shared" si="1"/>
        <v>0.683371298405467</v>
      </c>
      <c r="Q27" s="100"/>
    </row>
    <row r="28" spans="3:17" s="21" customFormat="1" ht="15.75" customHeight="1" hidden="1">
      <c r="C28" s="125"/>
      <c r="D28" s="134"/>
      <c r="E28" s="132"/>
      <c r="F28" s="126"/>
      <c r="G28" s="148">
        <v>1000</v>
      </c>
      <c r="H28" s="132"/>
      <c r="I28" s="149">
        <v>0.36</v>
      </c>
      <c r="J28" s="132"/>
      <c r="K28" s="150"/>
      <c r="L28" s="151">
        <v>17.93</v>
      </c>
      <c r="M28" s="132"/>
      <c r="N28" s="99"/>
      <c r="O28" s="99">
        <f t="shared" si="0"/>
        <v>3.2552083333333335</v>
      </c>
      <c r="P28" s="99">
        <f t="shared" si="1"/>
        <v>1.366742596810934</v>
      </c>
      <c r="Q28" s="100"/>
    </row>
    <row r="29" spans="3:17" s="21" customFormat="1" ht="15.75" customHeight="1" hidden="1">
      <c r="C29" s="125"/>
      <c r="D29" s="134"/>
      <c r="E29" s="132"/>
      <c r="F29" s="126"/>
      <c r="G29" s="148">
        <v>1200</v>
      </c>
      <c r="H29" s="132"/>
      <c r="I29" s="149">
        <v>0.16</v>
      </c>
      <c r="J29" s="132"/>
      <c r="K29" s="150"/>
      <c r="L29" s="151">
        <v>17.17</v>
      </c>
      <c r="M29" s="132"/>
      <c r="N29" s="99"/>
      <c r="O29" s="99">
        <f t="shared" si="0"/>
        <v>3.90625</v>
      </c>
      <c r="P29" s="99">
        <f t="shared" si="1"/>
        <v>0.6074411541381929</v>
      </c>
      <c r="Q29" s="100"/>
    </row>
    <row r="30" spans="3:17" s="21" customFormat="1" ht="15.75" customHeight="1" hidden="1">
      <c r="C30" s="125"/>
      <c r="D30" s="134"/>
      <c r="E30" s="132"/>
      <c r="F30" s="126"/>
      <c r="G30" s="148">
        <v>4000</v>
      </c>
      <c r="H30" s="132"/>
      <c r="I30" s="149">
        <v>0.29</v>
      </c>
      <c r="J30" s="132"/>
      <c r="K30" s="150"/>
      <c r="L30" s="151">
        <v>51.24</v>
      </c>
      <c r="M30" s="132"/>
      <c r="N30" s="99"/>
      <c r="O30" s="99">
        <f t="shared" si="0"/>
        <v>13.020833333333334</v>
      </c>
      <c r="P30" s="99">
        <f t="shared" si="1"/>
        <v>1.1009870918754745</v>
      </c>
      <c r="Q30" s="100"/>
    </row>
    <row r="31" spans="3:17" s="21" customFormat="1" ht="15.75" customHeight="1" hidden="1">
      <c r="C31" s="125"/>
      <c r="D31" s="134"/>
      <c r="E31" s="132"/>
      <c r="F31" s="126"/>
      <c r="G31" s="148">
        <v>180</v>
      </c>
      <c r="H31" s="132"/>
      <c r="I31" s="149">
        <v>0.08</v>
      </c>
      <c r="J31" s="132"/>
      <c r="K31" s="150"/>
      <c r="L31" s="151">
        <v>0.16</v>
      </c>
      <c r="M31" s="132"/>
      <c r="N31" s="99"/>
      <c r="O31" s="99">
        <f t="shared" si="0"/>
        <v>0.5859375</v>
      </c>
      <c r="P31" s="99">
        <f t="shared" si="1"/>
        <v>0.30372057706909644</v>
      </c>
      <c r="Q31" s="100"/>
    </row>
    <row r="32" spans="3:17" s="21" customFormat="1" ht="15.75" customHeight="1" hidden="1">
      <c r="C32" s="125"/>
      <c r="D32" s="133"/>
      <c r="E32" s="132"/>
      <c r="F32" s="126"/>
      <c r="G32" s="148">
        <v>750</v>
      </c>
      <c r="H32" s="132"/>
      <c r="I32" s="149">
        <v>1.65</v>
      </c>
      <c r="J32" s="132"/>
      <c r="K32" s="150"/>
      <c r="L32" s="151">
        <v>27.38</v>
      </c>
      <c r="M32" s="132"/>
      <c r="N32" s="99"/>
      <c r="O32" s="99">
        <f t="shared" si="0"/>
        <v>2.44140625</v>
      </c>
      <c r="P32" s="99">
        <f t="shared" si="1"/>
        <v>6.264236902050113</v>
      </c>
      <c r="Q32" s="100"/>
    </row>
    <row r="33" spans="3:17" s="21" customFormat="1" ht="15.75" customHeight="1" hidden="1">
      <c r="C33" s="125"/>
      <c r="D33" s="134"/>
      <c r="E33" s="132"/>
      <c r="F33" s="126"/>
      <c r="G33" s="148">
        <v>100</v>
      </c>
      <c r="H33" s="132"/>
      <c r="I33" s="149">
        <v>0.32</v>
      </c>
      <c r="J33" s="132"/>
      <c r="K33" s="150"/>
      <c r="L33" s="151">
        <v>4.09</v>
      </c>
      <c r="M33" s="132"/>
      <c r="N33" s="99"/>
      <c r="O33" s="99">
        <f t="shared" si="0"/>
        <v>0.32552083333333337</v>
      </c>
      <c r="P33" s="99">
        <f t="shared" si="1"/>
        <v>1.2148823082763858</v>
      </c>
      <c r="Q33" s="100"/>
    </row>
    <row r="34" spans="3:17" s="21" customFormat="1" ht="15.75" customHeight="1" hidden="1">
      <c r="C34" s="125"/>
      <c r="D34" s="134"/>
      <c r="E34" s="132"/>
      <c r="F34" s="126"/>
      <c r="G34" s="148">
        <v>100</v>
      </c>
      <c r="H34" s="132"/>
      <c r="I34" s="149">
        <v>0.55</v>
      </c>
      <c r="J34" s="132"/>
      <c r="K34" s="150"/>
      <c r="L34" s="151">
        <v>2.43</v>
      </c>
      <c r="M34" s="132"/>
      <c r="N34" s="99"/>
      <c r="O34" s="99">
        <f>G34/$G$17*100</f>
        <v>0.32552083333333337</v>
      </c>
      <c r="P34" s="99">
        <f>I34/$I$17*100</f>
        <v>2.088078967350038</v>
      </c>
      <c r="Q34" s="100"/>
    </row>
    <row r="35" spans="3:17" s="65" customFormat="1" ht="33" customHeight="1">
      <c r="C35" s="108" t="s">
        <v>81</v>
      </c>
      <c r="D35" s="128">
        <v>2</v>
      </c>
      <c r="E35" s="130">
        <v>3</v>
      </c>
      <c r="F35" s="67" t="s">
        <v>17</v>
      </c>
      <c r="G35" s="157">
        <f>SUM(G36:G38)</f>
        <v>2480</v>
      </c>
      <c r="H35" s="130">
        <v>3</v>
      </c>
      <c r="I35" s="139">
        <f>SUM(I36:I38)</f>
        <v>2.67</v>
      </c>
      <c r="J35" s="130">
        <v>3</v>
      </c>
      <c r="K35" s="143">
        <v>0</v>
      </c>
      <c r="L35" s="139">
        <f>SUM(L36:L38)</f>
        <v>9.24</v>
      </c>
      <c r="M35" s="130">
        <v>4</v>
      </c>
      <c r="N35" s="99">
        <f>D35/$D$17*100</f>
        <v>9.090909090909092</v>
      </c>
      <c r="O35" s="99">
        <f t="shared" si="0"/>
        <v>8.072916666666668</v>
      </c>
      <c r="P35" s="99">
        <f t="shared" si="1"/>
        <v>10.136674259681094</v>
      </c>
      <c r="Q35" s="99" t="e">
        <f>L35/L17*100</f>
        <v>#VALUE!</v>
      </c>
    </row>
    <row r="36" spans="3:17" s="21" customFormat="1" ht="15.75" customHeight="1" hidden="1">
      <c r="C36" s="125"/>
      <c r="D36" s="131"/>
      <c r="E36" s="132"/>
      <c r="F36" s="119"/>
      <c r="G36" s="158">
        <v>2000</v>
      </c>
      <c r="H36" s="132"/>
      <c r="I36" s="159">
        <v>1.94</v>
      </c>
      <c r="J36" s="132"/>
      <c r="K36" s="160"/>
      <c r="L36" s="145">
        <v>6.77</v>
      </c>
      <c r="M36" s="132"/>
      <c r="N36" s="99"/>
      <c r="O36" s="99">
        <f t="shared" si="0"/>
        <v>6.510416666666667</v>
      </c>
      <c r="P36" s="99">
        <f t="shared" si="1"/>
        <v>7.365223993925589</v>
      </c>
      <c r="Q36" s="100"/>
    </row>
    <row r="37" spans="3:17" s="21" customFormat="1" ht="15.75" customHeight="1" hidden="1">
      <c r="C37" s="125"/>
      <c r="D37" s="131"/>
      <c r="E37" s="132"/>
      <c r="F37" s="119"/>
      <c r="G37" s="214">
        <v>480</v>
      </c>
      <c r="H37" s="132"/>
      <c r="I37" s="216">
        <v>0.73</v>
      </c>
      <c r="J37" s="132"/>
      <c r="K37" s="160"/>
      <c r="L37" s="145">
        <v>2.46</v>
      </c>
      <c r="M37" s="132"/>
      <c r="N37" s="99"/>
      <c r="O37" s="99"/>
      <c r="P37" s="99"/>
      <c r="Q37" s="100"/>
    </row>
    <row r="38" spans="3:17" s="21" customFormat="1" ht="15.75" customHeight="1" hidden="1">
      <c r="C38" s="125"/>
      <c r="D38" s="135"/>
      <c r="E38" s="132"/>
      <c r="F38" s="126"/>
      <c r="G38" s="215"/>
      <c r="H38" s="132"/>
      <c r="I38" s="215"/>
      <c r="J38" s="161"/>
      <c r="K38" s="162"/>
      <c r="L38" s="163">
        <v>0.01</v>
      </c>
      <c r="M38" s="132"/>
      <c r="N38" s="99"/>
      <c r="O38" s="99">
        <f t="shared" si="0"/>
        <v>0</v>
      </c>
      <c r="P38" s="99">
        <f t="shared" si="1"/>
        <v>0</v>
      </c>
      <c r="Q38" s="100"/>
    </row>
    <row r="39" spans="3:17" s="65" customFormat="1" ht="33" customHeight="1">
      <c r="C39" s="210" t="s">
        <v>138</v>
      </c>
      <c r="D39" s="136">
        <v>6</v>
      </c>
      <c r="E39" s="137">
        <v>2</v>
      </c>
      <c r="F39" s="26" t="s">
        <v>12</v>
      </c>
      <c r="G39" s="164">
        <f>SUM(G40:G45)</f>
        <v>3450</v>
      </c>
      <c r="H39" s="137">
        <v>2</v>
      </c>
      <c r="I39" s="165">
        <f>SUM(I40:I45)</f>
        <v>9.04</v>
      </c>
      <c r="J39" s="137">
        <v>2</v>
      </c>
      <c r="K39" s="166">
        <v>0</v>
      </c>
      <c r="L39" s="165">
        <f>SUM(L40:L45)</f>
        <v>94.76000000000002</v>
      </c>
      <c r="M39" s="137">
        <v>2</v>
      </c>
      <c r="N39" s="99">
        <f>D39/$D$17*100</f>
        <v>27.27272727272727</v>
      </c>
      <c r="O39" s="99">
        <f t="shared" si="0"/>
        <v>11.23046875</v>
      </c>
      <c r="P39" s="99">
        <f t="shared" si="1"/>
        <v>34.32042520880789</v>
      </c>
      <c r="Q39" s="99" t="e">
        <f>L39/L17*100</f>
        <v>#VALUE!</v>
      </c>
    </row>
    <row r="40" spans="3:16" s="21" customFormat="1" ht="16.5" customHeight="1" hidden="1">
      <c r="C40" s="110"/>
      <c r="D40" s="111"/>
      <c r="E40" s="111"/>
      <c r="F40" s="112"/>
      <c r="G40" s="113">
        <v>500</v>
      </c>
      <c r="H40" s="114"/>
      <c r="I40" s="115">
        <v>0.69</v>
      </c>
      <c r="J40" s="114"/>
      <c r="K40" s="116"/>
      <c r="L40" s="212">
        <v>18.94</v>
      </c>
      <c r="M40" s="114"/>
      <c r="N40" s="20"/>
      <c r="O40" s="20"/>
      <c r="P40" s="20"/>
    </row>
    <row r="41" spans="3:16" s="21" customFormat="1" ht="15.75" customHeight="1" hidden="1">
      <c r="C41" s="117"/>
      <c r="D41" s="118"/>
      <c r="E41" s="118"/>
      <c r="F41" s="119"/>
      <c r="G41" s="120">
        <v>500</v>
      </c>
      <c r="H41" s="121"/>
      <c r="I41" s="79">
        <v>0.56</v>
      </c>
      <c r="J41" s="121"/>
      <c r="K41" s="122"/>
      <c r="L41" s="213"/>
      <c r="M41" s="121"/>
      <c r="N41" s="20"/>
      <c r="O41" s="20"/>
      <c r="P41" s="20"/>
    </row>
    <row r="42" spans="3:16" s="21" customFormat="1" ht="15.75" customHeight="1" hidden="1">
      <c r="C42" s="117"/>
      <c r="D42" s="118"/>
      <c r="E42" s="118"/>
      <c r="F42" s="119"/>
      <c r="G42" s="120">
        <v>500</v>
      </c>
      <c r="H42" s="121"/>
      <c r="I42" s="79">
        <v>1.2</v>
      </c>
      <c r="J42" s="121"/>
      <c r="K42" s="122"/>
      <c r="L42" s="79">
        <v>22.46</v>
      </c>
      <c r="M42" s="121"/>
      <c r="N42" s="20"/>
      <c r="O42" s="20"/>
      <c r="P42" s="20"/>
    </row>
    <row r="43" spans="3:16" s="21" customFormat="1" ht="15.75" customHeight="1" hidden="1">
      <c r="C43" s="117"/>
      <c r="D43" s="118"/>
      <c r="E43" s="118"/>
      <c r="F43" s="119"/>
      <c r="G43" s="120">
        <v>500</v>
      </c>
      <c r="H43" s="121"/>
      <c r="I43" s="79">
        <v>1.02</v>
      </c>
      <c r="J43" s="121"/>
      <c r="K43" s="122"/>
      <c r="L43" s="79">
        <v>13.28</v>
      </c>
      <c r="M43" s="121"/>
      <c r="N43" s="20"/>
      <c r="O43" s="20"/>
      <c r="P43" s="20"/>
    </row>
    <row r="44" spans="3:16" s="21" customFormat="1" ht="15.75" customHeight="1" hidden="1">
      <c r="C44" s="123"/>
      <c r="D44" s="118"/>
      <c r="E44" s="118"/>
      <c r="F44" s="124"/>
      <c r="G44" s="120">
        <v>500</v>
      </c>
      <c r="H44" s="121"/>
      <c r="I44" s="79">
        <v>1.05</v>
      </c>
      <c r="J44" s="121"/>
      <c r="K44" s="122"/>
      <c r="L44" s="79">
        <v>7.23</v>
      </c>
      <c r="M44" s="121"/>
      <c r="N44" s="20"/>
      <c r="O44" s="20"/>
      <c r="P44" s="20"/>
    </row>
    <row r="45" spans="3:16" s="21" customFormat="1" ht="15.75" customHeight="1" hidden="1">
      <c r="C45" s="123"/>
      <c r="D45" s="118"/>
      <c r="E45" s="118"/>
      <c r="F45" s="124"/>
      <c r="G45" s="120">
        <v>950</v>
      </c>
      <c r="H45" s="121"/>
      <c r="I45" s="79">
        <v>4.52</v>
      </c>
      <c r="J45" s="121"/>
      <c r="K45" s="122"/>
      <c r="L45" s="92">
        <v>32.85</v>
      </c>
      <c r="M45" s="121"/>
      <c r="N45" s="20"/>
      <c r="O45" s="20"/>
      <c r="P45" s="20"/>
    </row>
    <row r="46" spans="3:12" s="21" customFormat="1" ht="18" customHeight="1">
      <c r="C46" s="27" t="s">
        <v>13</v>
      </c>
      <c r="D46" s="28"/>
      <c r="E46" s="28"/>
      <c r="L46" s="20"/>
    </row>
    <row r="47" spans="3:8" s="20" customFormat="1" ht="18" customHeight="1">
      <c r="C47" s="190" t="s">
        <v>114</v>
      </c>
      <c r="D47" s="29"/>
      <c r="E47" s="29"/>
      <c r="F47" s="30"/>
      <c r="G47" s="31"/>
      <c r="H47" s="31"/>
    </row>
    <row r="48" ht="18" customHeight="1">
      <c r="C48" s="190" t="s">
        <v>115</v>
      </c>
    </row>
    <row r="49" ht="18" customHeight="1">
      <c r="C49" s="190" t="s">
        <v>116</v>
      </c>
    </row>
    <row r="50" ht="18" customHeight="1">
      <c r="C50" s="190" t="s">
        <v>117</v>
      </c>
    </row>
  </sheetData>
  <sheetProtection/>
  <mergeCells count="9">
    <mergeCell ref="L40:L41"/>
    <mergeCell ref="G37:G38"/>
    <mergeCell ref="I37:I38"/>
    <mergeCell ref="L2:M2"/>
    <mergeCell ref="K2:K3"/>
    <mergeCell ref="D2:D3"/>
    <mergeCell ref="F2:F3"/>
    <mergeCell ref="G2:H2"/>
    <mergeCell ref="I2:J2"/>
  </mergeCells>
  <printOptions verticalCentered="1"/>
  <pageMargins left="0.5118110236220472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8.75390625" style="2" customWidth="1"/>
    <col min="2" max="2" width="7.50390625" style="2" bestFit="1" customWidth="1"/>
    <col min="3" max="3" width="16.125" style="2" bestFit="1" customWidth="1"/>
    <col min="4" max="4" width="17.25390625" style="11" bestFit="1" customWidth="1"/>
    <col min="5" max="5" width="25.00390625" style="2" bestFit="1" customWidth="1"/>
    <col min="6" max="6" width="9.625" style="2" customWidth="1"/>
    <col min="7" max="7" width="10.50390625" style="2" customWidth="1"/>
    <col min="8" max="8" width="13.875" style="2" customWidth="1"/>
    <col min="9" max="9" width="9.00390625" style="1" customWidth="1"/>
    <col min="10" max="16384" width="9.00390625" style="2" customWidth="1"/>
  </cols>
  <sheetData>
    <row r="1" spans="1:8" ht="57" customHeight="1">
      <c r="A1" s="187" t="s">
        <v>103</v>
      </c>
      <c r="B1" s="187"/>
      <c r="C1" s="187"/>
      <c r="D1" s="187"/>
      <c r="E1" s="187"/>
      <c r="F1" s="187"/>
      <c r="G1" s="187"/>
      <c r="H1" s="187"/>
    </row>
    <row r="2" spans="1:8" ht="65.25" customHeight="1">
      <c r="A2" s="3" t="s">
        <v>0</v>
      </c>
      <c r="B2" s="3" t="s">
        <v>20</v>
      </c>
      <c r="C2" s="3" t="s">
        <v>1</v>
      </c>
      <c r="D2" s="198" t="s">
        <v>130</v>
      </c>
      <c r="E2" s="5" t="s">
        <v>2</v>
      </c>
      <c r="F2" s="199" t="s">
        <v>131</v>
      </c>
      <c r="G2" s="4" t="s">
        <v>3</v>
      </c>
      <c r="H2" s="5" t="s">
        <v>51</v>
      </c>
    </row>
    <row r="3" spans="1:8" ht="15.75" customHeight="1" hidden="1">
      <c r="A3" s="39" t="s">
        <v>31</v>
      </c>
      <c r="B3" s="48" t="s">
        <v>22</v>
      </c>
      <c r="C3" s="19" t="s">
        <v>5</v>
      </c>
      <c r="D3" s="38">
        <v>1855</v>
      </c>
      <c r="E3" s="59">
        <v>0</v>
      </c>
      <c r="F3" s="76">
        <v>1.8</v>
      </c>
      <c r="G3" s="59">
        <v>0</v>
      </c>
      <c r="H3" s="40">
        <v>44.54</v>
      </c>
    </row>
    <row r="4" spans="1:8" ht="15.75" customHeight="1" hidden="1">
      <c r="A4" s="45" t="s">
        <v>26</v>
      </c>
      <c r="B4" s="48" t="s">
        <v>29</v>
      </c>
      <c r="C4" s="19" t="s">
        <v>5</v>
      </c>
      <c r="D4" s="38">
        <v>2022</v>
      </c>
      <c r="E4" s="59">
        <v>0</v>
      </c>
      <c r="F4" s="47">
        <v>2.06</v>
      </c>
      <c r="G4" s="59">
        <v>0</v>
      </c>
      <c r="H4" s="40">
        <v>39</v>
      </c>
    </row>
    <row r="5" spans="1:8" ht="15.75" customHeight="1" hidden="1">
      <c r="A5" s="45" t="s">
        <v>27</v>
      </c>
      <c r="B5" s="48" t="s">
        <v>44</v>
      </c>
      <c r="C5" s="19" t="s">
        <v>5</v>
      </c>
      <c r="D5" s="38">
        <v>1992</v>
      </c>
      <c r="E5" s="59">
        <v>0</v>
      </c>
      <c r="F5" s="47">
        <v>2.06</v>
      </c>
      <c r="G5" s="59">
        <v>0</v>
      </c>
      <c r="H5" s="40">
        <v>36.7</v>
      </c>
    </row>
    <row r="6" spans="1:8" ht="15.75" customHeight="1" hidden="1">
      <c r="A6" s="45" t="s">
        <v>40</v>
      </c>
      <c r="B6" s="48" t="s">
        <v>46</v>
      </c>
      <c r="C6" s="19" t="s">
        <v>5</v>
      </c>
      <c r="D6" s="38">
        <v>2260</v>
      </c>
      <c r="E6" s="59">
        <v>0</v>
      </c>
      <c r="F6" s="47">
        <v>2.06</v>
      </c>
      <c r="G6" s="59">
        <v>0</v>
      </c>
      <c r="H6" s="40">
        <v>35.67</v>
      </c>
    </row>
    <row r="7" spans="1:8" ht="15.75" customHeight="1" hidden="1">
      <c r="A7" s="45" t="s">
        <v>45</v>
      </c>
      <c r="B7" s="48" t="s">
        <v>46</v>
      </c>
      <c r="C7" s="19" t="s">
        <v>5</v>
      </c>
      <c r="D7" s="38">
        <v>2260</v>
      </c>
      <c r="E7" s="59">
        <v>0</v>
      </c>
      <c r="F7" s="47">
        <v>2.06</v>
      </c>
      <c r="G7" s="59">
        <v>0</v>
      </c>
      <c r="H7" s="40">
        <v>44.37</v>
      </c>
    </row>
    <row r="8" spans="1:8" ht="15.75" customHeight="1" hidden="1">
      <c r="A8" s="45" t="s">
        <v>48</v>
      </c>
      <c r="B8" s="48" t="s">
        <v>54</v>
      </c>
      <c r="C8" s="19" t="s">
        <v>5</v>
      </c>
      <c r="D8" s="38">
        <v>2260</v>
      </c>
      <c r="E8" s="59">
        <v>0</v>
      </c>
      <c r="F8" s="47">
        <v>2.06</v>
      </c>
      <c r="G8" s="59">
        <v>0</v>
      </c>
      <c r="H8" s="40">
        <v>34.53</v>
      </c>
    </row>
    <row r="9" spans="1:8" ht="15.75" customHeight="1" hidden="1">
      <c r="A9" s="45" t="s">
        <v>53</v>
      </c>
      <c r="B9" s="48" t="s">
        <v>54</v>
      </c>
      <c r="C9" s="19" t="s">
        <v>5</v>
      </c>
      <c r="D9" s="38">
        <v>2260</v>
      </c>
      <c r="E9" s="59">
        <v>0</v>
      </c>
      <c r="F9" s="47">
        <v>2.06</v>
      </c>
      <c r="G9" s="59">
        <v>0</v>
      </c>
      <c r="H9" s="40">
        <v>29.83</v>
      </c>
    </row>
    <row r="10" spans="1:8" ht="15.75" customHeight="1" hidden="1">
      <c r="A10" s="45" t="s">
        <v>58</v>
      </c>
      <c r="B10" s="48" t="s">
        <v>22</v>
      </c>
      <c r="C10" s="19" t="s">
        <v>5</v>
      </c>
      <c r="D10" s="49">
        <v>2260</v>
      </c>
      <c r="E10" s="59">
        <v>0</v>
      </c>
      <c r="F10" s="50">
        <v>2.06</v>
      </c>
      <c r="G10" s="59">
        <v>0</v>
      </c>
      <c r="H10" s="50">
        <v>28.9</v>
      </c>
    </row>
    <row r="11" spans="1:8" ht="14.25" customHeight="1" hidden="1">
      <c r="A11" s="45" t="s">
        <v>65</v>
      </c>
      <c r="B11" s="48" t="s">
        <v>28</v>
      </c>
      <c r="C11" s="19" t="s">
        <v>69</v>
      </c>
      <c r="D11" s="49">
        <v>2260</v>
      </c>
      <c r="E11" s="59">
        <v>0</v>
      </c>
      <c r="F11" s="50">
        <v>2.06</v>
      </c>
      <c r="G11" s="59">
        <v>0</v>
      </c>
      <c r="H11" s="50">
        <v>28.93</v>
      </c>
    </row>
    <row r="12" spans="1:8" ht="16.5" customHeight="1">
      <c r="A12" s="186" t="s">
        <v>98</v>
      </c>
      <c r="B12" s="167" t="s">
        <v>28</v>
      </c>
      <c r="C12" s="19" t="s">
        <v>69</v>
      </c>
      <c r="D12" s="168">
        <v>2260</v>
      </c>
      <c r="E12" s="59">
        <v>0</v>
      </c>
      <c r="F12" s="171">
        <v>2.06</v>
      </c>
      <c r="G12" s="143">
        <v>0</v>
      </c>
      <c r="H12" s="171">
        <v>28.93</v>
      </c>
    </row>
    <row r="13" spans="1:8" ht="16.5" customHeight="1">
      <c r="A13" s="186" t="s">
        <v>99</v>
      </c>
      <c r="B13" s="167" t="s">
        <v>22</v>
      </c>
      <c r="C13" s="19" t="s">
        <v>5</v>
      </c>
      <c r="D13" s="168">
        <v>2260</v>
      </c>
      <c r="E13" s="59">
        <v>0</v>
      </c>
      <c r="F13" s="171">
        <v>2.06</v>
      </c>
      <c r="G13" s="143">
        <v>0</v>
      </c>
      <c r="H13" s="171">
        <v>2.89</v>
      </c>
    </row>
    <row r="14" spans="1:8" ht="16.5" customHeight="1">
      <c r="A14" s="186" t="s">
        <v>100</v>
      </c>
      <c r="B14" s="167" t="s">
        <v>22</v>
      </c>
      <c r="C14" s="19" t="s">
        <v>5</v>
      </c>
      <c r="D14" s="168">
        <v>2260</v>
      </c>
      <c r="E14" s="59">
        <v>0</v>
      </c>
      <c r="F14" s="171">
        <v>2.06</v>
      </c>
      <c r="G14" s="143">
        <v>0</v>
      </c>
      <c r="H14" s="171">
        <v>19.03</v>
      </c>
    </row>
    <row r="15" spans="1:8" ht="16.5" customHeight="1">
      <c r="A15" s="186" t="s">
        <v>101</v>
      </c>
      <c r="B15" s="167" t="s">
        <v>22</v>
      </c>
      <c r="C15" s="19" t="s">
        <v>5</v>
      </c>
      <c r="D15" s="168">
        <v>2260</v>
      </c>
      <c r="E15" s="59">
        <v>0</v>
      </c>
      <c r="F15" s="171">
        <v>2.06</v>
      </c>
      <c r="G15" s="143">
        <v>0</v>
      </c>
      <c r="H15" s="171">
        <v>12.85</v>
      </c>
    </row>
    <row r="16" spans="1:8" ht="16.5" customHeight="1">
      <c r="A16" s="186" t="s">
        <v>102</v>
      </c>
      <c r="B16" s="167" t="s">
        <v>22</v>
      </c>
      <c r="C16" s="19" t="s">
        <v>5</v>
      </c>
      <c r="D16" s="168">
        <v>2260</v>
      </c>
      <c r="E16" s="59">
        <v>0</v>
      </c>
      <c r="F16" s="171">
        <f>SUM(F18:F19)</f>
        <v>2.06</v>
      </c>
      <c r="G16" s="143">
        <v>0</v>
      </c>
      <c r="H16" s="171">
        <f>SUM(H18:H19)</f>
        <v>17.15</v>
      </c>
    </row>
    <row r="17" spans="1:8" ht="6" customHeight="1">
      <c r="A17" s="41"/>
      <c r="B17" s="19"/>
      <c r="C17" s="19"/>
      <c r="D17" s="169"/>
      <c r="E17" s="19"/>
      <c r="F17" s="172"/>
      <c r="G17" s="172"/>
      <c r="H17" s="173"/>
    </row>
    <row r="18" spans="1:8" ht="15" customHeight="1">
      <c r="A18" s="6" t="s">
        <v>4</v>
      </c>
      <c r="B18" s="8" t="s">
        <v>86</v>
      </c>
      <c r="C18" s="7" t="s">
        <v>5</v>
      </c>
      <c r="D18" s="148">
        <v>1130</v>
      </c>
      <c r="E18" s="7" t="s">
        <v>63</v>
      </c>
      <c r="F18" s="145">
        <v>2.06</v>
      </c>
      <c r="G18" s="146">
        <v>165</v>
      </c>
      <c r="H18" s="145">
        <v>10.51</v>
      </c>
    </row>
    <row r="19" spans="1:8" ht="15" customHeight="1">
      <c r="A19" s="42" t="s">
        <v>6</v>
      </c>
      <c r="B19" s="18" t="s">
        <v>86</v>
      </c>
      <c r="C19" s="17" t="s">
        <v>5</v>
      </c>
      <c r="D19" s="170">
        <v>1130</v>
      </c>
      <c r="E19" s="17" t="s">
        <v>63</v>
      </c>
      <c r="F19" s="174">
        <v>0</v>
      </c>
      <c r="G19" s="175">
        <v>193</v>
      </c>
      <c r="H19" s="163">
        <v>6.64</v>
      </c>
    </row>
    <row r="20" spans="1:8" s="81" customFormat="1" ht="15" customHeight="1">
      <c r="A20" s="191" t="s">
        <v>119</v>
      </c>
      <c r="B20" s="83"/>
      <c r="C20" s="84"/>
      <c r="D20" s="85"/>
      <c r="E20" s="83"/>
      <c r="F20" s="12"/>
      <c r="H20" s="80"/>
    </row>
    <row r="21" spans="1:8" s="81" customFormat="1" ht="15" customHeight="1">
      <c r="A21" s="191" t="s">
        <v>120</v>
      </c>
      <c r="B21" s="83"/>
      <c r="C21" s="84"/>
      <c r="D21" s="85"/>
      <c r="E21" s="83"/>
      <c r="F21" s="12"/>
      <c r="H21" s="80"/>
    </row>
    <row r="22" spans="1:8" ht="57" customHeight="1">
      <c r="A22" s="188" t="s">
        <v>104</v>
      </c>
      <c r="B22" s="187"/>
      <c r="C22" s="187"/>
      <c r="D22" s="187"/>
      <c r="E22" s="187"/>
      <c r="F22" s="187"/>
      <c r="G22" s="187"/>
      <c r="H22" s="187"/>
    </row>
    <row r="23" spans="1:8" ht="64.5" customHeight="1">
      <c r="A23" s="3" t="s">
        <v>0</v>
      </c>
      <c r="B23" s="3" t="s">
        <v>20</v>
      </c>
      <c r="C23" s="3" t="s">
        <v>1</v>
      </c>
      <c r="D23" s="198" t="s">
        <v>130</v>
      </c>
      <c r="E23" s="5" t="s">
        <v>2</v>
      </c>
      <c r="F23" s="199" t="s">
        <v>131</v>
      </c>
      <c r="G23" s="4" t="s">
        <v>3</v>
      </c>
      <c r="H23" s="5" t="s">
        <v>51</v>
      </c>
    </row>
    <row r="24" spans="1:9" s="54" customFormat="1" ht="15.75" customHeight="1" hidden="1">
      <c r="A24" s="39" t="s">
        <v>31</v>
      </c>
      <c r="B24" s="56" t="s">
        <v>23</v>
      </c>
      <c r="C24" s="19" t="s">
        <v>19</v>
      </c>
      <c r="D24" s="49">
        <v>7300</v>
      </c>
      <c r="E24" s="59">
        <v>0</v>
      </c>
      <c r="F24" s="77">
        <v>5.87</v>
      </c>
      <c r="G24" s="59">
        <v>0</v>
      </c>
      <c r="H24" s="58">
        <v>248.18</v>
      </c>
      <c r="I24" s="9"/>
    </row>
    <row r="25" spans="1:9" s="54" customFormat="1" ht="15.75" customHeight="1" hidden="1">
      <c r="A25" s="45" t="s">
        <v>26</v>
      </c>
      <c r="B25" s="48" t="s">
        <v>30</v>
      </c>
      <c r="C25" s="19" t="s">
        <v>19</v>
      </c>
      <c r="D25" s="49">
        <v>7700</v>
      </c>
      <c r="E25" s="59">
        <v>0</v>
      </c>
      <c r="F25" s="66">
        <v>5.18</v>
      </c>
      <c r="G25" s="59">
        <v>0</v>
      </c>
      <c r="H25" s="58">
        <v>216.92</v>
      </c>
      <c r="I25" s="9"/>
    </row>
    <row r="26" spans="1:9" s="54" customFormat="1" ht="15.75" customHeight="1" hidden="1">
      <c r="A26" s="45" t="s">
        <v>27</v>
      </c>
      <c r="B26" s="48" t="s">
        <v>41</v>
      </c>
      <c r="C26" s="19" t="s">
        <v>19</v>
      </c>
      <c r="D26" s="49">
        <v>18580</v>
      </c>
      <c r="E26" s="59">
        <v>0</v>
      </c>
      <c r="F26" s="66">
        <v>11.14</v>
      </c>
      <c r="G26" s="59">
        <v>0</v>
      </c>
      <c r="H26" s="58">
        <v>376.14</v>
      </c>
      <c r="I26" s="9"/>
    </row>
    <row r="27" spans="1:9" s="54" customFormat="1" ht="15.75" customHeight="1" hidden="1">
      <c r="A27" s="45" t="s">
        <v>40</v>
      </c>
      <c r="B27" s="48" t="s">
        <v>47</v>
      </c>
      <c r="C27" s="19" t="s">
        <v>19</v>
      </c>
      <c r="D27" s="49">
        <v>18580</v>
      </c>
      <c r="E27" s="59">
        <v>0</v>
      </c>
      <c r="F27" s="66">
        <v>11.14</v>
      </c>
      <c r="G27" s="59">
        <v>0</v>
      </c>
      <c r="H27" s="58">
        <v>350.58</v>
      </c>
      <c r="I27" s="9"/>
    </row>
    <row r="28" spans="1:9" s="54" customFormat="1" ht="15.75" customHeight="1" hidden="1">
      <c r="A28" s="45" t="s">
        <v>45</v>
      </c>
      <c r="B28" s="48" t="s">
        <v>47</v>
      </c>
      <c r="C28" s="19" t="s">
        <v>19</v>
      </c>
      <c r="D28" s="49">
        <v>18580</v>
      </c>
      <c r="E28" s="59">
        <v>0</v>
      </c>
      <c r="F28" s="66">
        <v>11.14</v>
      </c>
      <c r="G28" s="59">
        <v>0</v>
      </c>
      <c r="H28" s="58">
        <v>505.07</v>
      </c>
      <c r="I28" s="9"/>
    </row>
    <row r="29" spans="1:9" s="54" customFormat="1" ht="15.75" customHeight="1" hidden="1">
      <c r="A29" s="45" t="s">
        <v>48</v>
      </c>
      <c r="B29" s="48" t="s">
        <v>55</v>
      </c>
      <c r="C29" s="19" t="s">
        <v>19</v>
      </c>
      <c r="D29" s="49">
        <v>18580</v>
      </c>
      <c r="E29" s="59">
        <v>0</v>
      </c>
      <c r="F29" s="66">
        <v>11.14</v>
      </c>
      <c r="G29" s="59">
        <v>0</v>
      </c>
      <c r="H29" s="58">
        <v>504.66</v>
      </c>
      <c r="I29" s="9"/>
    </row>
    <row r="30" spans="1:9" s="54" customFormat="1" ht="15.75" customHeight="1" hidden="1">
      <c r="A30" s="45" t="s">
        <v>53</v>
      </c>
      <c r="B30" s="48" t="s">
        <v>55</v>
      </c>
      <c r="C30" s="19" t="s">
        <v>19</v>
      </c>
      <c r="D30" s="49">
        <v>18580</v>
      </c>
      <c r="E30" s="59">
        <v>0</v>
      </c>
      <c r="F30" s="66">
        <v>11.14</v>
      </c>
      <c r="G30" s="59">
        <v>0</v>
      </c>
      <c r="H30" s="58">
        <v>364.82</v>
      </c>
      <c r="I30" s="9"/>
    </row>
    <row r="31" spans="1:9" s="54" customFormat="1" ht="14.25" customHeight="1" hidden="1">
      <c r="A31" s="45" t="s">
        <v>58</v>
      </c>
      <c r="B31" s="48" t="s">
        <v>47</v>
      </c>
      <c r="C31" s="19" t="s">
        <v>19</v>
      </c>
      <c r="D31" s="49">
        <v>18580</v>
      </c>
      <c r="E31" s="59">
        <v>0</v>
      </c>
      <c r="F31" s="51">
        <v>11.14</v>
      </c>
      <c r="G31" s="59">
        <v>0</v>
      </c>
      <c r="H31" s="53">
        <v>295.92</v>
      </c>
      <c r="I31" s="9"/>
    </row>
    <row r="32" spans="1:9" s="54" customFormat="1" ht="13.5" customHeight="1" hidden="1">
      <c r="A32" s="45" t="s">
        <v>65</v>
      </c>
      <c r="B32" s="48" t="s">
        <v>70</v>
      </c>
      <c r="C32" s="19" t="s">
        <v>68</v>
      </c>
      <c r="D32" s="49">
        <v>24380</v>
      </c>
      <c r="E32" s="59">
        <v>0</v>
      </c>
      <c r="F32" s="51">
        <v>14.24</v>
      </c>
      <c r="G32" s="59">
        <v>0</v>
      </c>
      <c r="H32" s="53">
        <v>537.05</v>
      </c>
      <c r="I32" s="9"/>
    </row>
    <row r="33" spans="1:9" s="54" customFormat="1" ht="15.75" customHeight="1">
      <c r="A33" s="186" t="s">
        <v>98</v>
      </c>
      <c r="B33" s="167" t="s">
        <v>70</v>
      </c>
      <c r="C33" s="19" t="s">
        <v>68</v>
      </c>
      <c r="D33" s="168">
        <v>24380</v>
      </c>
      <c r="E33" s="59">
        <v>0</v>
      </c>
      <c r="F33" s="157">
        <v>14.24</v>
      </c>
      <c r="G33" s="143">
        <v>0</v>
      </c>
      <c r="H33" s="177">
        <v>701.38</v>
      </c>
      <c r="I33" s="9"/>
    </row>
    <row r="34" spans="1:9" s="54" customFormat="1" ht="15.75" customHeight="1">
      <c r="A34" s="186" t="s">
        <v>99</v>
      </c>
      <c r="B34" s="167" t="s">
        <v>60</v>
      </c>
      <c r="C34" s="19" t="s">
        <v>19</v>
      </c>
      <c r="D34" s="168">
        <v>22630</v>
      </c>
      <c r="E34" s="59">
        <v>0</v>
      </c>
      <c r="F34" s="157">
        <v>12.06</v>
      </c>
      <c r="G34" s="143">
        <v>0</v>
      </c>
      <c r="H34" s="177">
        <v>674.81</v>
      </c>
      <c r="I34" s="9"/>
    </row>
    <row r="35" spans="1:9" s="54" customFormat="1" ht="15.75" customHeight="1">
      <c r="A35" s="186" t="s">
        <v>100</v>
      </c>
      <c r="B35" s="167" t="s">
        <v>60</v>
      </c>
      <c r="C35" s="19" t="s">
        <v>19</v>
      </c>
      <c r="D35" s="168">
        <v>22630</v>
      </c>
      <c r="E35" s="59">
        <v>0</v>
      </c>
      <c r="F35" s="157">
        <v>12.06</v>
      </c>
      <c r="G35" s="143"/>
      <c r="H35" s="177">
        <v>659.71</v>
      </c>
      <c r="I35" s="9"/>
    </row>
    <row r="36" spans="1:9" s="54" customFormat="1" ht="15.75" customHeight="1">
      <c r="A36" s="186" t="s">
        <v>101</v>
      </c>
      <c r="B36" s="167" t="s">
        <v>60</v>
      </c>
      <c r="C36" s="19" t="s">
        <v>17</v>
      </c>
      <c r="D36" s="168">
        <v>22630</v>
      </c>
      <c r="E36" s="59">
        <v>0</v>
      </c>
      <c r="F36" s="157">
        <v>12.37</v>
      </c>
      <c r="G36" s="143"/>
      <c r="H36" s="177">
        <v>669.91</v>
      </c>
      <c r="I36" s="9"/>
    </row>
    <row r="37" spans="1:9" s="54" customFormat="1" ht="15.75" customHeight="1">
      <c r="A37" s="186" t="s">
        <v>102</v>
      </c>
      <c r="B37" s="167" t="s">
        <v>60</v>
      </c>
      <c r="C37" s="19" t="s">
        <v>19</v>
      </c>
      <c r="D37" s="168">
        <f>SUM(D39:D50)</f>
        <v>22530</v>
      </c>
      <c r="E37" s="59">
        <v>0</v>
      </c>
      <c r="F37" s="157">
        <f>SUM(F39:F50)</f>
        <v>12.57</v>
      </c>
      <c r="G37" s="143">
        <v>0</v>
      </c>
      <c r="H37" s="177">
        <f>SUM(H39:H50)</f>
        <v>735.4699999999998</v>
      </c>
      <c r="I37" s="9"/>
    </row>
    <row r="38" spans="1:8" ht="9.75" customHeight="1">
      <c r="A38" s="6"/>
      <c r="B38" s="8"/>
      <c r="C38" s="7"/>
      <c r="D38" s="176"/>
      <c r="E38" s="7"/>
      <c r="F38" s="178"/>
      <c r="G38" s="179"/>
      <c r="H38" s="177"/>
    </row>
    <row r="39" spans="1:9" s="81" customFormat="1" ht="15.75" customHeight="1">
      <c r="A39" s="6" t="s">
        <v>24</v>
      </c>
      <c r="B39" s="8" t="s">
        <v>87</v>
      </c>
      <c r="C39" s="7" t="s">
        <v>25</v>
      </c>
      <c r="D39" s="148">
        <v>600</v>
      </c>
      <c r="E39" s="7" t="s">
        <v>63</v>
      </c>
      <c r="F39" s="149">
        <v>0.82</v>
      </c>
      <c r="G39" s="180">
        <v>302</v>
      </c>
      <c r="H39" s="151">
        <v>7.55</v>
      </c>
      <c r="I39" s="80"/>
    </row>
    <row r="40" spans="1:9" s="91" customFormat="1" ht="34.5" customHeight="1">
      <c r="A40" s="88" t="s">
        <v>96</v>
      </c>
      <c r="B40" s="104" t="s">
        <v>88</v>
      </c>
      <c r="C40" s="102" t="s">
        <v>12</v>
      </c>
      <c r="D40" s="152">
        <v>10000</v>
      </c>
      <c r="E40" s="103" t="s">
        <v>64</v>
      </c>
      <c r="F40" s="153">
        <v>6.19</v>
      </c>
      <c r="G40" s="181">
        <v>365</v>
      </c>
      <c r="H40" s="155">
        <v>426.82</v>
      </c>
      <c r="I40" s="90"/>
    </row>
    <row r="41" spans="1:256" s="106" customFormat="1" ht="34.5" customHeight="1">
      <c r="A41" s="107" t="s">
        <v>97</v>
      </c>
      <c r="B41" s="104" t="s">
        <v>89</v>
      </c>
      <c r="C41" s="104" t="s">
        <v>12</v>
      </c>
      <c r="D41" s="152">
        <v>3000</v>
      </c>
      <c r="E41" s="103" t="s">
        <v>64</v>
      </c>
      <c r="F41" s="153">
        <v>1.65</v>
      </c>
      <c r="G41" s="182">
        <v>365</v>
      </c>
      <c r="H41" s="153">
        <v>130.92</v>
      </c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</row>
    <row r="42" spans="1:9" s="81" customFormat="1" ht="15.75" customHeight="1">
      <c r="A42" s="6" t="s">
        <v>74</v>
      </c>
      <c r="B42" s="8" t="s">
        <v>88</v>
      </c>
      <c r="C42" s="8" t="s">
        <v>12</v>
      </c>
      <c r="D42" s="148">
        <v>400</v>
      </c>
      <c r="E42" s="89" t="s">
        <v>64</v>
      </c>
      <c r="F42" s="149">
        <v>0.32</v>
      </c>
      <c r="G42" s="180">
        <v>364</v>
      </c>
      <c r="H42" s="151">
        <v>14.52</v>
      </c>
      <c r="I42" s="80"/>
    </row>
    <row r="43" spans="1:9" s="81" customFormat="1" ht="15.75" customHeight="1">
      <c r="A43" s="6" t="s">
        <v>75</v>
      </c>
      <c r="B43" s="8" t="s">
        <v>90</v>
      </c>
      <c r="C43" s="8" t="s">
        <v>12</v>
      </c>
      <c r="D43" s="148">
        <v>1200</v>
      </c>
      <c r="E43" s="89" t="s">
        <v>64</v>
      </c>
      <c r="F43" s="149">
        <v>0.18</v>
      </c>
      <c r="G43" s="180">
        <v>365</v>
      </c>
      <c r="H43" s="151">
        <v>35.26</v>
      </c>
      <c r="I43" s="80"/>
    </row>
    <row r="44" spans="1:9" s="81" customFormat="1" ht="15.75" customHeight="1">
      <c r="A44" s="6" t="s">
        <v>76</v>
      </c>
      <c r="B44" s="8" t="s">
        <v>91</v>
      </c>
      <c r="C44" s="8" t="s">
        <v>12</v>
      </c>
      <c r="D44" s="148">
        <v>1000</v>
      </c>
      <c r="E44" s="89" t="s">
        <v>64</v>
      </c>
      <c r="F44" s="149">
        <v>0.36</v>
      </c>
      <c r="G44" s="180">
        <v>365</v>
      </c>
      <c r="H44" s="151">
        <v>17.93</v>
      </c>
      <c r="I44" s="80"/>
    </row>
    <row r="45" spans="1:9" s="81" customFormat="1" ht="15.75" customHeight="1">
      <c r="A45" s="6" t="s">
        <v>77</v>
      </c>
      <c r="B45" s="8" t="s">
        <v>92</v>
      </c>
      <c r="C45" s="8" t="s">
        <v>12</v>
      </c>
      <c r="D45" s="148">
        <v>1200</v>
      </c>
      <c r="E45" s="89" t="s">
        <v>64</v>
      </c>
      <c r="F45" s="149">
        <v>0.16</v>
      </c>
      <c r="G45" s="180">
        <v>356</v>
      </c>
      <c r="H45" s="151">
        <v>17.17</v>
      </c>
      <c r="I45" s="80"/>
    </row>
    <row r="46" spans="1:9" s="81" customFormat="1" ht="15.75" customHeight="1">
      <c r="A46" s="6" t="s">
        <v>78</v>
      </c>
      <c r="B46" s="8" t="s">
        <v>93</v>
      </c>
      <c r="C46" s="8" t="s">
        <v>12</v>
      </c>
      <c r="D46" s="148">
        <v>4000</v>
      </c>
      <c r="E46" s="89" t="s">
        <v>64</v>
      </c>
      <c r="F46" s="149">
        <v>0.29</v>
      </c>
      <c r="G46" s="180">
        <v>365</v>
      </c>
      <c r="H46" s="151">
        <v>51.24</v>
      </c>
      <c r="I46" s="80"/>
    </row>
    <row r="47" spans="1:9" s="81" customFormat="1" ht="15.75" customHeight="1">
      <c r="A47" s="6" t="s">
        <v>79</v>
      </c>
      <c r="B47" s="8" t="s">
        <v>93</v>
      </c>
      <c r="C47" s="7" t="s">
        <v>7</v>
      </c>
      <c r="D47" s="148">
        <v>180</v>
      </c>
      <c r="E47" s="89" t="s">
        <v>64</v>
      </c>
      <c r="F47" s="149">
        <v>0.08</v>
      </c>
      <c r="G47" s="180">
        <v>13</v>
      </c>
      <c r="H47" s="149">
        <v>0.16</v>
      </c>
      <c r="I47" s="80"/>
    </row>
    <row r="48" spans="1:256" s="80" customFormat="1" ht="15.75" customHeight="1">
      <c r="A48" s="6" t="s">
        <v>71</v>
      </c>
      <c r="B48" s="8" t="s">
        <v>88</v>
      </c>
      <c r="C48" s="8" t="s">
        <v>12</v>
      </c>
      <c r="D48" s="148">
        <v>750</v>
      </c>
      <c r="E48" s="89" t="s">
        <v>64</v>
      </c>
      <c r="F48" s="149">
        <v>1.65</v>
      </c>
      <c r="G48" s="180">
        <v>365</v>
      </c>
      <c r="H48" s="149">
        <v>27.38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9" s="81" customFormat="1" ht="15.75" customHeight="1">
      <c r="A49" s="196" t="s">
        <v>128</v>
      </c>
      <c r="B49" s="8" t="s">
        <v>94</v>
      </c>
      <c r="C49" s="8" t="s">
        <v>12</v>
      </c>
      <c r="D49" s="148">
        <v>100</v>
      </c>
      <c r="E49" s="93" t="s">
        <v>59</v>
      </c>
      <c r="F49" s="149">
        <v>0.32</v>
      </c>
      <c r="G49" s="180">
        <v>365</v>
      </c>
      <c r="H49" s="151">
        <v>4.09</v>
      </c>
      <c r="I49" s="80"/>
    </row>
    <row r="50" spans="1:9" s="81" customFormat="1" ht="15.75" customHeight="1">
      <c r="A50" s="197" t="s">
        <v>129</v>
      </c>
      <c r="B50" s="18" t="s">
        <v>95</v>
      </c>
      <c r="C50" s="18" t="s">
        <v>12</v>
      </c>
      <c r="D50" s="170">
        <v>100</v>
      </c>
      <c r="E50" s="94" t="s">
        <v>59</v>
      </c>
      <c r="F50" s="183">
        <v>0.55</v>
      </c>
      <c r="G50" s="184">
        <v>365</v>
      </c>
      <c r="H50" s="185">
        <v>2.43</v>
      </c>
      <c r="I50" s="80"/>
    </row>
    <row r="51" spans="1:8" s="81" customFormat="1" ht="15" customHeight="1">
      <c r="A51" s="191" t="s">
        <v>118</v>
      </c>
      <c r="B51" s="83"/>
      <c r="C51" s="84"/>
      <c r="D51" s="85"/>
      <c r="E51" s="83"/>
      <c r="F51" s="12"/>
      <c r="H51" s="80"/>
    </row>
    <row r="52" spans="1:8" s="81" customFormat="1" ht="15" customHeight="1">
      <c r="A52" s="191" t="s">
        <v>120</v>
      </c>
      <c r="B52" s="83"/>
      <c r="C52" s="84"/>
      <c r="D52" s="85"/>
      <c r="E52" s="83"/>
      <c r="F52" s="12"/>
      <c r="H52" s="80"/>
    </row>
    <row r="53" spans="1:8" s="81" customFormat="1" ht="15" customHeight="1">
      <c r="A53" s="191" t="s">
        <v>121</v>
      </c>
      <c r="B53" s="83"/>
      <c r="C53" s="84"/>
      <c r="D53" s="85"/>
      <c r="E53" s="83"/>
      <c r="F53" s="12"/>
      <c r="H53" s="80"/>
    </row>
    <row r="54" spans="1:8" s="81" customFormat="1" ht="15" customHeight="1">
      <c r="A54" s="191" t="s">
        <v>122</v>
      </c>
      <c r="B54" s="83"/>
      <c r="C54" s="84"/>
      <c r="D54" s="85"/>
      <c r="E54" s="83"/>
      <c r="F54" s="12"/>
      <c r="H54" s="80"/>
    </row>
    <row r="55" spans="1:8" ht="57.75" customHeight="1">
      <c r="A55" s="188" t="s">
        <v>105</v>
      </c>
      <c r="B55" s="187"/>
      <c r="C55" s="187"/>
      <c r="D55" s="187"/>
      <c r="E55" s="187"/>
      <c r="F55" s="187"/>
      <c r="G55" s="187"/>
      <c r="H55" s="187"/>
    </row>
    <row r="56" spans="1:8" ht="65.25" customHeight="1">
      <c r="A56" s="3" t="s">
        <v>0</v>
      </c>
      <c r="B56" s="3" t="s">
        <v>20</v>
      </c>
      <c r="C56" s="3" t="s">
        <v>1</v>
      </c>
      <c r="D56" s="198" t="s">
        <v>130</v>
      </c>
      <c r="E56" s="5" t="s">
        <v>2</v>
      </c>
      <c r="F56" s="199" t="s">
        <v>131</v>
      </c>
      <c r="G56" s="4" t="s">
        <v>3</v>
      </c>
      <c r="H56" s="5" t="s">
        <v>51</v>
      </c>
    </row>
    <row r="57" spans="1:9" s="54" customFormat="1" ht="15.75" customHeight="1" hidden="1">
      <c r="A57" s="39" t="s">
        <v>31</v>
      </c>
      <c r="B57" s="56" t="s">
        <v>21</v>
      </c>
      <c r="C57" s="19" t="s">
        <v>12</v>
      </c>
      <c r="D57" s="51">
        <v>2000</v>
      </c>
      <c r="E57" s="59">
        <v>0</v>
      </c>
      <c r="F57" s="77">
        <v>2</v>
      </c>
      <c r="G57" s="59">
        <v>0</v>
      </c>
      <c r="H57" s="78">
        <v>0</v>
      </c>
      <c r="I57" s="9"/>
    </row>
    <row r="58" spans="1:9" s="54" customFormat="1" ht="15.75" customHeight="1" hidden="1">
      <c r="A58" s="45" t="s">
        <v>26</v>
      </c>
      <c r="B58" s="48" t="s">
        <v>28</v>
      </c>
      <c r="C58" s="19" t="s">
        <v>12</v>
      </c>
      <c r="D58" s="51">
        <v>2600</v>
      </c>
      <c r="E58" s="59">
        <v>0</v>
      </c>
      <c r="F58" s="66">
        <v>2.4</v>
      </c>
      <c r="G58" s="59">
        <v>0</v>
      </c>
      <c r="H58" s="50">
        <v>0.07</v>
      </c>
      <c r="I58" s="9"/>
    </row>
    <row r="59" spans="1:9" s="54" customFormat="1" ht="15.75" customHeight="1" hidden="1">
      <c r="A59" s="45" t="s">
        <v>27</v>
      </c>
      <c r="B59" s="48" t="s">
        <v>42</v>
      </c>
      <c r="C59" s="19" t="s">
        <v>12</v>
      </c>
      <c r="D59" s="51">
        <v>2300</v>
      </c>
      <c r="E59" s="59">
        <v>0</v>
      </c>
      <c r="F59" s="66">
        <v>2.46</v>
      </c>
      <c r="G59" s="59">
        <v>0</v>
      </c>
      <c r="H59" s="50">
        <v>40.3</v>
      </c>
      <c r="I59" s="9"/>
    </row>
    <row r="60" spans="1:9" s="54" customFormat="1" ht="15.75" customHeight="1" hidden="1">
      <c r="A60" s="45" t="s">
        <v>40</v>
      </c>
      <c r="B60" s="48" t="s">
        <v>42</v>
      </c>
      <c r="C60" s="19" t="s">
        <v>12</v>
      </c>
      <c r="D60" s="51">
        <v>2300</v>
      </c>
      <c r="E60" s="59">
        <v>0</v>
      </c>
      <c r="F60" s="66">
        <v>2.46</v>
      </c>
      <c r="G60" s="59">
        <v>0</v>
      </c>
      <c r="H60" s="50">
        <v>44.29</v>
      </c>
      <c r="I60" s="9"/>
    </row>
    <row r="61" spans="1:9" s="54" customFormat="1" ht="15.75" customHeight="1" hidden="1">
      <c r="A61" s="45" t="s">
        <v>45</v>
      </c>
      <c r="B61" s="48" t="s">
        <v>42</v>
      </c>
      <c r="C61" s="19" t="s">
        <v>19</v>
      </c>
      <c r="D61" s="51">
        <v>2300</v>
      </c>
      <c r="E61" s="59">
        <v>0</v>
      </c>
      <c r="F61" s="66">
        <v>2.67</v>
      </c>
      <c r="G61" s="59">
        <v>0</v>
      </c>
      <c r="H61" s="50">
        <v>26.98</v>
      </c>
      <c r="I61" s="9"/>
    </row>
    <row r="62" spans="1:9" s="54" customFormat="1" ht="15.75" customHeight="1" hidden="1">
      <c r="A62" s="45" t="s">
        <v>48</v>
      </c>
      <c r="B62" s="48" t="s">
        <v>42</v>
      </c>
      <c r="C62" s="19" t="s">
        <v>19</v>
      </c>
      <c r="D62" s="51">
        <v>2300</v>
      </c>
      <c r="E62" s="59">
        <v>0</v>
      </c>
      <c r="F62" s="66">
        <v>2.67</v>
      </c>
      <c r="G62" s="59">
        <v>0</v>
      </c>
      <c r="H62" s="50">
        <v>19.25</v>
      </c>
      <c r="I62" s="9"/>
    </row>
    <row r="63" spans="1:9" s="54" customFormat="1" ht="15.75" customHeight="1" hidden="1">
      <c r="A63" s="45" t="s">
        <v>53</v>
      </c>
      <c r="B63" s="48" t="s">
        <v>42</v>
      </c>
      <c r="C63" s="19" t="s">
        <v>19</v>
      </c>
      <c r="D63" s="51">
        <v>2300</v>
      </c>
      <c r="E63" s="59">
        <v>0</v>
      </c>
      <c r="F63" s="66">
        <v>2.67</v>
      </c>
      <c r="G63" s="59">
        <v>0</v>
      </c>
      <c r="H63" s="50">
        <v>38.4</v>
      </c>
      <c r="I63" s="9"/>
    </row>
    <row r="64" spans="1:9" s="54" customFormat="1" ht="15.75" customHeight="1" hidden="1">
      <c r="A64" s="45" t="s">
        <v>58</v>
      </c>
      <c r="B64" s="48" t="s">
        <v>22</v>
      </c>
      <c r="C64" s="19" t="s">
        <v>19</v>
      </c>
      <c r="D64" s="51">
        <v>2300</v>
      </c>
      <c r="E64" s="59">
        <v>0</v>
      </c>
      <c r="F64" s="50">
        <v>2.67</v>
      </c>
      <c r="G64" s="59">
        <v>0</v>
      </c>
      <c r="H64" s="50">
        <v>28.1</v>
      </c>
      <c r="I64" s="9"/>
    </row>
    <row r="65" spans="1:9" s="54" customFormat="1" ht="16.5" customHeight="1" hidden="1">
      <c r="A65" s="45" t="s">
        <v>65</v>
      </c>
      <c r="B65" s="48" t="s">
        <v>28</v>
      </c>
      <c r="C65" s="19" t="s">
        <v>68</v>
      </c>
      <c r="D65" s="51">
        <v>2300</v>
      </c>
      <c r="E65" s="59">
        <v>0</v>
      </c>
      <c r="F65" s="50">
        <v>2.67</v>
      </c>
      <c r="G65" s="59">
        <v>0</v>
      </c>
      <c r="H65" s="50">
        <v>22.63</v>
      </c>
      <c r="I65" s="9"/>
    </row>
    <row r="66" spans="1:9" s="54" customFormat="1" ht="16.5" customHeight="1">
      <c r="A66" s="186" t="s">
        <v>98</v>
      </c>
      <c r="B66" s="167" t="s">
        <v>28</v>
      </c>
      <c r="C66" s="19" t="s">
        <v>68</v>
      </c>
      <c r="D66" s="157">
        <v>2300</v>
      </c>
      <c r="E66" s="59">
        <v>0</v>
      </c>
      <c r="F66" s="171">
        <v>2.67</v>
      </c>
      <c r="G66" s="143">
        <v>0</v>
      </c>
      <c r="H66" s="171">
        <v>22.08</v>
      </c>
      <c r="I66" s="9"/>
    </row>
    <row r="67" spans="1:9" s="54" customFormat="1" ht="16.5" customHeight="1">
      <c r="A67" s="186" t="s">
        <v>99</v>
      </c>
      <c r="B67" s="167" t="s">
        <v>22</v>
      </c>
      <c r="C67" s="19" t="s">
        <v>19</v>
      </c>
      <c r="D67" s="157">
        <v>2300</v>
      </c>
      <c r="E67" s="59">
        <v>0</v>
      </c>
      <c r="F67" s="157">
        <v>2.67</v>
      </c>
      <c r="G67" s="143">
        <v>0</v>
      </c>
      <c r="H67" s="177">
        <v>11.77</v>
      </c>
      <c r="I67" s="9"/>
    </row>
    <row r="68" spans="1:9" s="54" customFormat="1" ht="16.5" customHeight="1">
      <c r="A68" s="186" t="s">
        <v>100</v>
      </c>
      <c r="B68" s="167" t="s">
        <v>22</v>
      </c>
      <c r="C68" s="19" t="s">
        <v>19</v>
      </c>
      <c r="D68" s="157">
        <v>2480</v>
      </c>
      <c r="E68" s="59">
        <v>0</v>
      </c>
      <c r="F68" s="157">
        <v>2.67</v>
      </c>
      <c r="G68" s="143">
        <v>0</v>
      </c>
      <c r="H68" s="177">
        <v>21.44</v>
      </c>
      <c r="I68" s="9"/>
    </row>
    <row r="69" spans="1:9" s="54" customFormat="1" ht="16.5" customHeight="1">
      <c r="A69" s="186" t="s">
        <v>101</v>
      </c>
      <c r="B69" s="167" t="s">
        <v>22</v>
      </c>
      <c r="C69" s="19" t="s">
        <v>17</v>
      </c>
      <c r="D69" s="157">
        <v>2480</v>
      </c>
      <c r="E69" s="59">
        <v>0</v>
      </c>
      <c r="F69" s="157">
        <v>2.67</v>
      </c>
      <c r="G69" s="143">
        <v>0</v>
      </c>
      <c r="H69" s="177">
        <v>13.42</v>
      </c>
      <c r="I69" s="9"/>
    </row>
    <row r="70" spans="1:9" s="54" customFormat="1" ht="16.5" customHeight="1">
      <c r="A70" s="186" t="s">
        <v>102</v>
      </c>
      <c r="B70" s="167" t="s">
        <v>22</v>
      </c>
      <c r="C70" s="19" t="s">
        <v>19</v>
      </c>
      <c r="D70" s="157">
        <f>SUM(D72:D73)</f>
        <v>2480</v>
      </c>
      <c r="E70" s="59">
        <v>0</v>
      </c>
      <c r="F70" s="157">
        <f>SUM(F72:F74)</f>
        <v>2.67</v>
      </c>
      <c r="G70" s="143">
        <v>0</v>
      </c>
      <c r="H70" s="177">
        <f>SUM(H72:H74)</f>
        <v>9.24</v>
      </c>
      <c r="I70" s="9"/>
    </row>
    <row r="71" spans="1:8" ht="6.75" customHeight="1">
      <c r="A71" s="6"/>
      <c r="B71" s="195"/>
      <c r="C71" s="7"/>
      <c r="D71" s="193"/>
      <c r="E71" s="7"/>
      <c r="F71" s="172"/>
      <c r="G71" s="179"/>
      <c r="H71" s="173"/>
    </row>
    <row r="72" spans="1:8" ht="16.5" customHeight="1">
      <c r="A72" s="6" t="s">
        <v>32</v>
      </c>
      <c r="B72" s="195" t="s">
        <v>126</v>
      </c>
      <c r="C72" s="8" t="s">
        <v>12</v>
      </c>
      <c r="D72" s="157">
        <v>2000</v>
      </c>
      <c r="E72" s="44" t="s">
        <v>37</v>
      </c>
      <c r="F72" s="145">
        <v>1.94</v>
      </c>
      <c r="G72" s="194">
        <v>157</v>
      </c>
      <c r="H72" s="145">
        <v>6.77</v>
      </c>
    </row>
    <row r="73" spans="1:8" ht="16.5" customHeight="1">
      <c r="A73" s="196" t="s">
        <v>132</v>
      </c>
      <c r="B73" s="234" t="s">
        <v>127</v>
      </c>
      <c r="C73" s="236" t="s">
        <v>11</v>
      </c>
      <c r="D73" s="238">
        <v>480</v>
      </c>
      <c r="E73" s="239" t="s">
        <v>63</v>
      </c>
      <c r="F73" s="228">
        <v>0.73</v>
      </c>
      <c r="G73" s="194">
        <v>110</v>
      </c>
      <c r="H73" s="145">
        <v>2.46</v>
      </c>
    </row>
    <row r="74" spans="1:8" ht="16.5" customHeight="1">
      <c r="A74" s="197" t="s">
        <v>133</v>
      </c>
      <c r="B74" s="235"/>
      <c r="C74" s="237"/>
      <c r="D74" s="229"/>
      <c r="E74" s="240"/>
      <c r="F74" s="229"/>
      <c r="G74" s="174">
        <v>2</v>
      </c>
      <c r="H74" s="163">
        <v>0.01</v>
      </c>
    </row>
    <row r="75" spans="1:9" ht="16.5" customHeight="1">
      <c r="A75" s="192" t="s">
        <v>123</v>
      </c>
      <c r="B75" s="15"/>
      <c r="C75" s="13"/>
      <c r="D75" s="14"/>
      <c r="E75" s="15"/>
      <c r="F75" s="12"/>
      <c r="H75" s="1"/>
      <c r="I75" s="2"/>
    </row>
    <row r="76" spans="1:9" ht="16.5" customHeight="1">
      <c r="A76" s="192" t="s">
        <v>124</v>
      </c>
      <c r="B76" s="15"/>
      <c r="C76" s="13"/>
      <c r="D76" s="16"/>
      <c r="E76" s="15"/>
      <c r="F76" s="12"/>
      <c r="H76" s="1"/>
      <c r="I76" s="2"/>
    </row>
    <row r="77" spans="1:9" ht="16.5" customHeight="1" hidden="1">
      <c r="A77" s="10" t="s">
        <v>82</v>
      </c>
      <c r="B77" s="15"/>
      <c r="C77" s="13"/>
      <c r="D77" s="14"/>
      <c r="E77" s="15"/>
      <c r="F77" s="12"/>
      <c r="H77" s="1"/>
      <c r="I77" s="2"/>
    </row>
    <row r="78" spans="1:8" ht="57" customHeight="1">
      <c r="A78" s="188" t="s">
        <v>106</v>
      </c>
      <c r="B78" s="187"/>
      <c r="C78" s="187"/>
      <c r="D78" s="187"/>
      <c r="E78" s="187"/>
      <c r="F78" s="187"/>
      <c r="G78" s="187"/>
      <c r="H78" s="187"/>
    </row>
    <row r="79" spans="1:8" ht="65.25" customHeight="1">
      <c r="A79" s="3" t="s">
        <v>0</v>
      </c>
      <c r="B79" s="3" t="s">
        <v>20</v>
      </c>
      <c r="C79" s="3" t="s">
        <v>1</v>
      </c>
      <c r="D79" s="198" t="s">
        <v>130</v>
      </c>
      <c r="E79" s="5" t="s">
        <v>2</v>
      </c>
      <c r="F79" s="199" t="s">
        <v>131</v>
      </c>
      <c r="G79" s="4" t="s">
        <v>3</v>
      </c>
      <c r="H79" s="5" t="s">
        <v>51</v>
      </c>
    </row>
    <row r="80" spans="1:9" s="54" customFormat="1" ht="15.75" customHeight="1" hidden="1">
      <c r="A80" s="39" t="s">
        <v>31</v>
      </c>
      <c r="B80" s="56" t="s">
        <v>21</v>
      </c>
      <c r="C80" s="52" t="s">
        <v>7</v>
      </c>
      <c r="D80" s="51">
        <v>500</v>
      </c>
      <c r="E80" s="59">
        <v>0</v>
      </c>
      <c r="F80" s="66">
        <v>2.3</v>
      </c>
      <c r="G80" s="59">
        <v>0</v>
      </c>
      <c r="H80" s="58">
        <v>2.25</v>
      </c>
      <c r="I80" s="9"/>
    </row>
    <row r="81" spans="1:9" s="54" customFormat="1" ht="15.75" customHeight="1" hidden="1">
      <c r="A81" s="45" t="s">
        <v>26</v>
      </c>
      <c r="B81" s="48" t="s">
        <v>30</v>
      </c>
      <c r="C81" s="52" t="s">
        <v>7</v>
      </c>
      <c r="D81" s="51">
        <v>1500</v>
      </c>
      <c r="E81" s="59">
        <v>0</v>
      </c>
      <c r="F81" s="66">
        <v>2.91</v>
      </c>
      <c r="G81" s="59">
        <v>0</v>
      </c>
      <c r="H81" s="58">
        <v>33.6</v>
      </c>
      <c r="I81" s="9"/>
    </row>
    <row r="82" spans="1:9" s="54" customFormat="1" ht="14.25" customHeight="1" hidden="1">
      <c r="A82" s="45" t="s">
        <v>27</v>
      </c>
      <c r="B82" s="48" t="s">
        <v>43</v>
      </c>
      <c r="C82" s="52" t="s">
        <v>7</v>
      </c>
      <c r="D82" s="51">
        <v>2500</v>
      </c>
      <c r="E82" s="59">
        <v>0</v>
      </c>
      <c r="F82" s="66">
        <v>4.11</v>
      </c>
      <c r="G82" s="59">
        <v>0</v>
      </c>
      <c r="H82" s="58">
        <v>43.55</v>
      </c>
      <c r="I82" s="9"/>
    </row>
    <row r="83" spans="1:9" s="81" customFormat="1" ht="13.5" customHeight="1" hidden="1">
      <c r="A83" s="95" t="s">
        <v>40</v>
      </c>
      <c r="B83" s="96" t="s">
        <v>43</v>
      </c>
      <c r="C83" s="8" t="s">
        <v>7</v>
      </c>
      <c r="D83" s="97">
        <v>2500</v>
      </c>
      <c r="E83" s="82">
        <v>0</v>
      </c>
      <c r="F83" s="87">
        <v>4.52</v>
      </c>
      <c r="G83" s="82">
        <v>0</v>
      </c>
      <c r="H83" s="79">
        <v>47.07</v>
      </c>
      <c r="I83" s="80"/>
    </row>
    <row r="84" spans="1:9" s="81" customFormat="1" ht="13.5" customHeight="1" hidden="1">
      <c r="A84" s="95" t="s">
        <v>45</v>
      </c>
      <c r="B84" s="96" t="s">
        <v>43</v>
      </c>
      <c r="C84" s="8" t="s">
        <v>7</v>
      </c>
      <c r="D84" s="97">
        <v>2500</v>
      </c>
      <c r="E84" s="82">
        <v>0</v>
      </c>
      <c r="F84" s="87">
        <v>4.52</v>
      </c>
      <c r="G84" s="82">
        <v>0</v>
      </c>
      <c r="H84" s="79">
        <v>42.32</v>
      </c>
      <c r="I84" s="80"/>
    </row>
    <row r="85" spans="1:9" s="81" customFormat="1" ht="13.5" customHeight="1" hidden="1">
      <c r="A85" s="95" t="s">
        <v>48</v>
      </c>
      <c r="B85" s="96" t="s">
        <v>56</v>
      </c>
      <c r="C85" s="8" t="s">
        <v>7</v>
      </c>
      <c r="D85" s="97">
        <v>2500</v>
      </c>
      <c r="E85" s="82">
        <v>0</v>
      </c>
      <c r="F85" s="87">
        <v>4.52</v>
      </c>
      <c r="G85" s="82">
        <v>0</v>
      </c>
      <c r="H85" s="79">
        <v>44.94</v>
      </c>
      <c r="I85" s="80"/>
    </row>
    <row r="86" spans="1:9" s="81" customFormat="1" ht="13.5" customHeight="1" hidden="1">
      <c r="A86" s="95" t="s">
        <v>53</v>
      </c>
      <c r="B86" s="96" t="s">
        <v>56</v>
      </c>
      <c r="C86" s="8" t="s">
        <v>7</v>
      </c>
      <c r="D86" s="97">
        <v>2500</v>
      </c>
      <c r="E86" s="82">
        <v>0</v>
      </c>
      <c r="F86" s="87">
        <v>4.52</v>
      </c>
      <c r="G86" s="82">
        <v>0</v>
      </c>
      <c r="H86" s="79">
        <v>47.64</v>
      </c>
      <c r="I86" s="80"/>
    </row>
    <row r="87" spans="1:9" s="81" customFormat="1" ht="15.75" customHeight="1" hidden="1">
      <c r="A87" s="95" t="s">
        <v>58</v>
      </c>
      <c r="B87" s="96" t="s">
        <v>39</v>
      </c>
      <c r="C87" s="8" t="s">
        <v>7</v>
      </c>
      <c r="D87" s="97">
        <v>2500</v>
      </c>
      <c r="E87" s="82">
        <v>0</v>
      </c>
      <c r="F87" s="97">
        <v>4.52</v>
      </c>
      <c r="G87" s="82">
        <v>0</v>
      </c>
      <c r="H87" s="98">
        <v>44.88</v>
      </c>
      <c r="I87" s="80"/>
    </row>
    <row r="88" spans="1:9" s="81" customFormat="1" ht="16.5" customHeight="1" hidden="1">
      <c r="A88" s="95" t="s">
        <v>65</v>
      </c>
      <c r="B88" s="96" t="s">
        <v>66</v>
      </c>
      <c r="C88" s="8" t="s">
        <v>67</v>
      </c>
      <c r="D88" s="97">
        <v>3450</v>
      </c>
      <c r="E88" s="82">
        <v>0</v>
      </c>
      <c r="F88" s="97">
        <v>9.36</v>
      </c>
      <c r="G88" s="82">
        <v>0</v>
      </c>
      <c r="H88" s="98">
        <v>47.13</v>
      </c>
      <c r="I88" s="80"/>
    </row>
    <row r="89" spans="1:9" s="81" customFormat="1" ht="16.5" customHeight="1">
      <c r="A89" s="186" t="s">
        <v>98</v>
      </c>
      <c r="B89" s="200" t="s">
        <v>66</v>
      </c>
      <c r="C89" s="8" t="s">
        <v>67</v>
      </c>
      <c r="D89" s="202">
        <v>3450</v>
      </c>
      <c r="E89" s="82">
        <v>0</v>
      </c>
      <c r="F89" s="202">
        <v>9.36</v>
      </c>
      <c r="G89" s="180">
        <v>0</v>
      </c>
      <c r="H89" s="204">
        <v>75.58</v>
      </c>
      <c r="I89" s="80"/>
    </row>
    <row r="90" spans="1:9" s="81" customFormat="1" ht="16.5" customHeight="1">
      <c r="A90" s="186" t="s">
        <v>99</v>
      </c>
      <c r="B90" s="200" t="s">
        <v>62</v>
      </c>
      <c r="C90" s="8" t="s">
        <v>7</v>
      </c>
      <c r="D90" s="202">
        <v>3450</v>
      </c>
      <c r="E90" s="82">
        <v>0</v>
      </c>
      <c r="F90" s="202">
        <v>9.04</v>
      </c>
      <c r="G90" s="180">
        <v>0</v>
      </c>
      <c r="H90" s="204">
        <v>65.9</v>
      </c>
      <c r="I90" s="80"/>
    </row>
    <row r="91" spans="1:9" s="81" customFormat="1" ht="16.5" customHeight="1">
      <c r="A91" s="186" t="s">
        <v>100</v>
      </c>
      <c r="B91" s="200" t="s">
        <v>62</v>
      </c>
      <c r="C91" s="8" t="s">
        <v>7</v>
      </c>
      <c r="D91" s="202">
        <v>3450</v>
      </c>
      <c r="E91" s="82">
        <v>0</v>
      </c>
      <c r="F91" s="202">
        <v>9.04</v>
      </c>
      <c r="G91" s="180">
        <v>0</v>
      </c>
      <c r="H91" s="204">
        <v>74.28</v>
      </c>
      <c r="I91" s="80"/>
    </row>
    <row r="92" spans="1:9" s="81" customFormat="1" ht="16.5" customHeight="1">
      <c r="A92" s="186" t="s">
        <v>101</v>
      </c>
      <c r="B92" s="200" t="s">
        <v>62</v>
      </c>
      <c r="C92" s="8" t="s">
        <v>7</v>
      </c>
      <c r="D92" s="202">
        <v>3450</v>
      </c>
      <c r="E92" s="82">
        <v>0</v>
      </c>
      <c r="F92" s="202">
        <v>9.04</v>
      </c>
      <c r="G92" s="180">
        <v>0</v>
      </c>
      <c r="H92" s="204">
        <v>86.87</v>
      </c>
      <c r="I92" s="80"/>
    </row>
    <row r="93" spans="1:9" s="81" customFormat="1" ht="16.5" customHeight="1">
      <c r="A93" s="186" t="s">
        <v>102</v>
      </c>
      <c r="B93" s="200" t="s">
        <v>62</v>
      </c>
      <c r="C93" s="8" t="s">
        <v>7</v>
      </c>
      <c r="D93" s="202">
        <f>SUM(D95:D102)</f>
        <v>3450</v>
      </c>
      <c r="E93" s="82">
        <v>0</v>
      </c>
      <c r="F93" s="202">
        <f>SUM(F95:F102)</f>
        <v>9.04</v>
      </c>
      <c r="G93" s="180">
        <v>0</v>
      </c>
      <c r="H93" s="204">
        <f>SUM(H95:H102)</f>
        <v>94.76000000000002</v>
      </c>
      <c r="I93" s="80"/>
    </row>
    <row r="94" spans="1:8" s="1" customFormat="1" ht="16.5" customHeight="1">
      <c r="A94" s="6"/>
      <c r="B94" s="195"/>
      <c r="C94" s="7"/>
      <c r="D94" s="193"/>
      <c r="E94" s="7"/>
      <c r="F94" s="178"/>
      <c r="G94" s="179"/>
      <c r="H94" s="205"/>
    </row>
    <row r="95" spans="1:8" s="80" customFormat="1" ht="16.5" customHeight="1">
      <c r="A95" s="196" t="s">
        <v>137</v>
      </c>
      <c r="B95" s="195" t="s">
        <v>126</v>
      </c>
      <c r="C95" s="8" t="s">
        <v>7</v>
      </c>
      <c r="D95" s="202">
        <v>500</v>
      </c>
      <c r="E95" s="43" t="s">
        <v>18</v>
      </c>
      <c r="F95" s="206">
        <v>0.69</v>
      </c>
      <c r="G95" s="230">
        <v>353</v>
      </c>
      <c r="H95" s="232">
        <v>18.94</v>
      </c>
    </row>
    <row r="96" spans="1:8" s="80" customFormat="1" ht="16.5" customHeight="1">
      <c r="A96" s="6" t="s">
        <v>57</v>
      </c>
      <c r="B96" s="195" t="s">
        <v>134</v>
      </c>
      <c r="C96" s="8" t="s">
        <v>7</v>
      </c>
      <c r="D96" s="202">
        <v>500</v>
      </c>
      <c r="E96" s="43" t="s">
        <v>18</v>
      </c>
      <c r="F96" s="206">
        <v>0.56</v>
      </c>
      <c r="G96" s="231"/>
      <c r="H96" s="233"/>
    </row>
    <row r="97" spans="1:8" s="80" customFormat="1" ht="16.5" customHeight="1">
      <c r="A97" s="6" t="s">
        <v>34</v>
      </c>
      <c r="B97" s="195" t="s">
        <v>134</v>
      </c>
      <c r="C97" s="8" t="s">
        <v>7</v>
      </c>
      <c r="D97" s="202">
        <v>500</v>
      </c>
      <c r="E97" s="44" t="s">
        <v>18</v>
      </c>
      <c r="F97" s="206">
        <v>1.2</v>
      </c>
      <c r="G97" s="207">
        <v>341</v>
      </c>
      <c r="H97" s="151">
        <v>22.46</v>
      </c>
    </row>
    <row r="98" spans="1:8" s="80" customFormat="1" ht="16.5" customHeight="1">
      <c r="A98" s="42" t="s">
        <v>33</v>
      </c>
      <c r="B98" s="201" t="s">
        <v>134</v>
      </c>
      <c r="C98" s="18" t="s">
        <v>7</v>
      </c>
      <c r="D98" s="203">
        <v>500</v>
      </c>
      <c r="E98" s="211" t="s">
        <v>18</v>
      </c>
      <c r="F98" s="208">
        <v>1.02</v>
      </c>
      <c r="G98" s="209">
        <v>341</v>
      </c>
      <c r="H98" s="185">
        <v>13.28</v>
      </c>
    </row>
    <row r="99" spans="1:8" ht="57" customHeight="1">
      <c r="A99" s="188" t="s">
        <v>139</v>
      </c>
      <c r="B99" s="187"/>
      <c r="C99" s="187"/>
      <c r="D99" s="187"/>
      <c r="E99" s="187"/>
      <c r="F99" s="187"/>
      <c r="G99" s="187"/>
      <c r="H99" s="187"/>
    </row>
    <row r="100" spans="1:8" ht="65.25" customHeight="1">
      <c r="A100" s="3" t="s">
        <v>0</v>
      </c>
      <c r="B100" s="3" t="s">
        <v>20</v>
      </c>
      <c r="C100" s="3" t="s">
        <v>1</v>
      </c>
      <c r="D100" s="198" t="s">
        <v>130</v>
      </c>
      <c r="E100" s="5" t="s">
        <v>2</v>
      </c>
      <c r="F100" s="199" t="s">
        <v>131</v>
      </c>
      <c r="G100" s="4" t="s">
        <v>3</v>
      </c>
      <c r="H100" s="5" t="s">
        <v>51</v>
      </c>
    </row>
    <row r="101" spans="1:8" s="80" customFormat="1" ht="16.5" customHeight="1">
      <c r="A101" s="6" t="s">
        <v>35</v>
      </c>
      <c r="B101" s="195" t="s">
        <v>135</v>
      </c>
      <c r="C101" s="8" t="s">
        <v>7</v>
      </c>
      <c r="D101" s="202">
        <v>500</v>
      </c>
      <c r="E101" s="44" t="s">
        <v>18</v>
      </c>
      <c r="F101" s="206">
        <v>1.05</v>
      </c>
      <c r="G101" s="207">
        <v>341</v>
      </c>
      <c r="H101" s="151">
        <v>7.23</v>
      </c>
    </row>
    <row r="102" spans="1:8" s="80" customFormat="1" ht="16.5" customHeight="1">
      <c r="A102" s="42" t="s">
        <v>61</v>
      </c>
      <c r="B102" s="201" t="s">
        <v>136</v>
      </c>
      <c r="C102" s="18" t="s">
        <v>7</v>
      </c>
      <c r="D102" s="203">
        <v>950</v>
      </c>
      <c r="E102" s="101" t="s">
        <v>80</v>
      </c>
      <c r="F102" s="208">
        <v>4.52</v>
      </c>
      <c r="G102" s="209">
        <v>352</v>
      </c>
      <c r="H102" s="185">
        <v>32.85</v>
      </c>
    </row>
    <row r="103" spans="1:9" ht="16.5" customHeight="1">
      <c r="A103" s="192" t="s">
        <v>123</v>
      </c>
      <c r="B103" s="15"/>
      <c r="C103" s="13"/>
      <c r="D103" s="14"/>
      <c r="E103" s="15"/>
      <c r="F103" s="12"/>
      <c r="H103" s="1"/>
      <c r="I103" s="2"/>
    </row>
    <row r="104" spans="1:9" ht="16.5">
      <c r="A104" s="192" t="s">
        <v>124</v>
      </c>
      <c r="B104" s="15"/>
      <c r="C104" s="13"/>
      <c r="D104" s="14"/>
      <c r="E104" s="15"/>
      <c r="F104" s="12"/>
      <c r="H104" s="1"/>
      <c r="I104" s="2"/>
    </row>
    <row r="105" spans="1:9" ht="16.5" customHeight="1">
      <c r="A105" s="192" t="s">
        <v>125</v>
      </c>
      <c r="B105" s="15"/>
      <c r="C105" s="13"/>
      <c r="D105" s="14"/>
      <c r="E105" s="15"/>
      <c r="F105" s="12"/>
      <c r="H105" s="1"/>
      <c r="I105" s="2"/>
    </row>
  </sheetData>
  <sheetProtection/>
  <mergeCells count="7">
    <mergeCell ref="F73:F74"/>
    <mergeCell ref="G95:G96"/>
    <mergeCell ref="H95:H96"/>
    <mergeCell ref="B73:B74"/>
    <mergeCell ref="C73:C74"/>
    <mergeCell ref="D73:D74"/>
    <mergeCell ref="E73:E74"/>
  </mergeCells>
  <printOptions horizontalCentered="1"/>
  <pageMargins left="0.8661417322834646" right="0.6299212598425197" top="0.7874015748031497" bottom="0.7874015748031497" header="0.5118110236220472" footer="0.5118110236220472"/>
  <pageSetup horizontalDpi="600" verticalDpi="600" orientation="landscape" paperSize="9" r:id="rId2"/>
  <rowBreaks count="4" manualBreakCount="4">
    <brk id="21" max="255" man="1"/>
    <brk id="54" max="255" man="1"/>
    <brk id="77" max="7" man="1"/>
    <brk id="98" max="255" man="1"/>
  </rowBreaks>
  <ignoredErrors>
    <ignoredError sqref="B93 B70 B37 B16 B10:B13 B31:B34 B64:B67 B87:B9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A120180</dc:creator>
  <cp:keywords/>
  <dc:description/>
  <cp:lastModifiedBy>林依儒</cp:lastModifiedBy>
  <cp:lastPrinted>2016-07-11T02:45:47Z</cp:lastPrinted>
  <dcterms:created xsi:type="dcterms:W3CDTF">2003-06-25T03:53:47Z</dcterms:created>
  <dcterms:modified xsi:type="dcterms:W3CDTF">2016-07-25T06:47:50Z</dcterms:modified>
  <cp:category/>
  <cp:version/>
  <cp:contentType/>
  <cp:contentStatus/>
</cp:coreProperties>
</file>